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LL SVK EURO 1.1.2023" sheetId="1" state="visible" r:id="rId2"/>
    <sheet name="% Navýšenie podľa skupí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<sst xmlns="http://schemas.openxmlformats.org/spreadsheetml/2006/main" count="5202" uniqueCount="2947">
  <si>
    <t xml:space="preserve">Obj. číslo</t>
  </si>
  <si>
    <t xml:space="preserve">Popis I</t>
  </si>
  <si>
    <t xml:space="preserve">Popis II</t>
  </si>
  <si>
    <t xml:space="preserve">Cena </t>
  </si>
  <si>
    <t xml:space="preserve">Cena 2020</t>
  </si>
  <si>
    <t xml:space="preserve">Cena 1.7.2021</t>
  </si>
  <si>
    <t xml:space="preserve">Cena 1.3.2022</t>
  </si>
  <si>
    <t xml:space="preserve">Cena od 1.6.2022</t>
  </si>
  <si>
    <t xml:space="preserve">Cena od 1.1.2023</t>
  </si>
  <si>
    <t xml:space="preserve">Hmotnosť</t>
  </si>
  <si>
    <t xml:space="preserve">Balenie</t>
  </si>
  <si>
    <t xml:space="preserve">EAN-kód</t>
  </si>
  <si>
    <t xml:space="preserve">Strana</t>
  </si>
  <si>
    <t xml:space="preserve">bez DPH</t>
  </si>
  <si>
    <t xml:space="preserve">netto kg</t>
  </si>
  <si>
    <t xml:space="preserve">ks</t>
  </si>
  <si>
    <t xml:space="preserve">v katalógu</t>
  </si>
  <si>
    <t xml:space="preserve">EURO</t>
  </si>
  <si>
    <t xml:space="preserve">002420699</t>
  </si>
  <si>
    <t xml:space="preserve">01</t>
  </si>
  <si>
    <t xml:space="preserve">SCHELL elektr.kuchynská armatúra GRANDIS E</t>
  </si>
  <si>
    <t xml:space="preserve">HD-M zmiešavacia na batérie 6V, s pákou, chróm </t>
  </si>
  <si>
    <t xml:space="preserve">4021163168068</t>
  </si>
  <si>
    <t xml:space="preserve">1.17</t>
  </si>
  <si>
    <t xml:space="preserve">002430699</t>
  </si>
  <si>
    <t xml:space="preserve">HD-M zmiešavacia na sieť 9V, s pákou, chróm </t>
  </si>
  <si>
    <t xml:space="preserve">4021163168082</t>
  </si>
  <si>
    <t xml:space="preserve">008020899</t>
  </si>
  <si>
    <t xml:space="preserve">SCHELL sprchový panel LINUS DP-SC-T</t>
  </si>
  <si>
    <t xml:space="preserve">samozatváracia s termostatom, elox.hliník</t>
  </si>
  <si>
    <t xml:space="preserve">4021163151510</t>
  </si>
  <si>
    <t xml:space="preserve">--</t>
  </si>
  <si>
    <t xml:space="preserve">008030899</t>
  </si>
  <si>
    <t xml:space="preserve">SCHELL sprchový panel LINUS DP-SC-M</t>
  </si>
  <si>
    <t xml:space="preserve">samozatváracia zmiešavacia, elox.hliník</t>
  </si>
  <si>
    <t xml:space="preserve">4021163151527</t>
  </si>
  <si>
    <t xml:space="preserve">008040899</t>
  </si>
  <si>
    <t xml:space="preserve">SCHELL sprchový panel LINUS DP-SC-V</t>
  </si>
  <si>
    <t xml:space="preserve">samozatváracia na jednu vodu, elox.hliník</t>
  </si>
  <si>
    <t xml:space="preserve">4021163151534</t>
  </si>
  <si>
    <t xml:space="preserve">008090899</t>
  </si>
  <si>
    <t xml:space="preserve">SCHELL mydelník LINUS</t>
  </si>
  <si>
    <t xml:space="preserve">ku všetkým sprchovým panelom, elox.hliník</t>
  </si>
  <si>
    <t xml:space="preserve">4021163151701</t>
  </si>
  <si>
    <t xml:space="preserve">008100899</t>
  </si>
  <si>
    <t xml:space="preserve">SCHELL krycí panel pripojenia sprchového panelu LINUS</t>
  </si>
  <si>
    <t xml:space="preserve">výška 150 - 450 mm, eloxovaný hliník</t>
  </si>
  <si>
    <t xml:space="preserve">4021163154061</t>
  </si>
  <si>
    <t xml:space="preserve">008120899</t>
  </si>
  <si>
    <t xml:space="preserve">výška 451 - 950 mm, eloxovaný hliník</t>
  </si>
  <si>
    <t xml:space="preserve">4021163154078</t>
  </si>
  <si>
    <t xml:space="preserve">008150899</t>
  </si>
  <si>
    <t xml:space="preserve">SCHELL sprchový panel LINUS DP-P-T s term.dezinfekciou</t>
  </si>
  <si>
    <t xml:space="preserve">piezo s termostatom, na batériu 9 V, elox.hliník</t>
  </si>
  <si>
    <t xml:space="preserve">4021163156317</t>
  </si>
  <si>
    <t xml:space="preserve">008190899</t>
  </si>
  <si>
    <t xml:space="preserve">SCHELL sprchový panel LINUS DP-C-T</t>
  </si>
  <si>
    <t xml:space="preserve">CVD-tlačítko s termostatom na batériu, na sieť</t>
  </si>
  <si>
    <t xml:space="preserve">4021163157208</t>
  </si>
  <si>
    <t xml:space="preserve">008200899</t>
  </si>
  <si>
    <t xml:space="preserve">SCHELL sprchový panel LINUS DP-C-T s term.dezinfekciou</t>
  </si>
  <si>
    <t xml:space="preserve">CVD-tlačítko, 12V</t>
  </si>
  <si>
    <t xml:space="preserve">4021163157215</t>
  </si>
  <si>
    <t xml:space="preserve">008220899</t>
  </si>
  <si>
    <t xml:space="preserve">CVD-tlačítko s termostatom na batériu alebo na sieť</t>
  </si>
  <si>
    <t xml:space="preserve">4021163161441</t>
  </si>
  <si>
    <t xml:space="preserve">008230899</t>
  </si>
  <si>
    <t xml:space="preserve">4021163161458</t>
  </si>
  <si>
    <t xml:space="preserve">008240899</t>
  </si>
  <si>
    <t xml:space="preserve">samozatvárací s termostatom, elox.hliník</t>
  </si>
  <si>
    <t xml:space="preserve">4021163161465</t>
  </si>
  <si>
    <t xml:space="preserve">008250899</t>
  </si>
  <si>
    <t xml:space="preserve">4021163161472</t>
  </si>
  <si>
    <t xml:space="preserve">008260899</t>
  </si>
  <si>
    <t xml:space="preserve">samozatvárací zmiešavacia, elox.hliník</t>
  </si>
  <si>
    <t xml:space="preserve">4021163161489</t>
  </si>
  <si>
    <t xml:space="preserve">008270899</t>
  </si>
  <si>
    <t xml:space="preserve">samozatvárací na predmiešanú vodu, elox.hliník</t>
  </si>
  <si>
    <t xml:space="preserve">4021163161496</t>
  </si>
  <si>
    <t xml:space="preserve">008312899</t>
  </si>
  <si>
    <t xml:space="preserve">SCHELL sprchový panel LINUS TREND DP-SC-M</t>
  </si>
  <si>
    <t xml:space="preserve">samozatvárací zmiešavací, nerez</t>
  </si>
  <si>
    <t xml:space="preserve">ukončené</t>
  </si>
  <si>
    <t xml:space="preserve">4021163166439</t>
  </si>
  <si>
    <t xml:space="preserve">008322899</t>
  </si>
  <si>
    <t xml:space="preserve">SCHELL sprchový panel LINUS TREND DP-SC-V</t>
  </si>
  <si>
    <t xml:space="preserve">samozatvárací na predmiešanú vodu, nerez</t>
  </si>
  <si>
    <t xml:space="preserve">4021163166446</t>
  </si>
  <si>
    <t xml:space="preserve">008332899</t>
  </si>
  <si>
    <t xml:space="preserve">SCHELL sprchový panel LINUS TREND DP-SC-T</t>
  </si>
  <si>
    <t xml:space="preserve">samozatvárací s termostatom, nerez</t>
  </si>
  <si>
    <t xml:space="preserve">4021163166453</t>
  </si>
  <si>
    <t xml:space="preserve">009040099</t>
  </si>
  <si>
    <t xml:space="preserve">02</t>
  </si>
  <si>
    <t xml:space="preserve">SCHELL podomietkový napájací zdroj 230 V</t>
  </si>
  <si>
    <t xml:space="preserve">4021163164022</t>
  </si>
  <si>
    <t xml:space="preserve">9.11</t>
  </si>
  <si>
    <t xml:space="preserve">009160099</t>
  </si>
  <si>
    <t xml:space="preserve">SCHELL SSC Bluetooth® Modul</t>
  </si>
  <si>
    <t xml:space="preserve">k pripojeniu el. armatúr ku aplikácii v mobilnom telefóne</t>
  </si>
  <si>
    <t xml:space="preserve">4021163166187</t>
  </si>
  <si>
    <t xml:space="preserve">009190099</t>
  </si>
  <si>
    <t xml:space="preserve">SCHELL nalepovacia izolačná manžeta proti vode 425x425 mm</t>
  </si>
  <si>
    <t xml:space="preserve">(náhrada za obj.č. 01 857 0099)</t>
  </si>
  <si>
    <t xml:space="preserve">4021163167801</t>
  </si>
  <si>
    <t xml:space="preserve">1.16</t>
  </si>
  <si>
    <t xml:space="preserve">009200099</t>
  </si>
  <si>
    <t xml:space="preserve">SCHELL nalepovacia izolačná manžeta proti vode 425x525 mm</t>
  </si>
  <si>
    <t xml:space="preserve">pre armatúry s termostatom (náhrada za obj.č. 01 856 0099)</t>
  </si>
  <si>
    <t xml:space="preserve">4021163167818</t>
  </si>
  <si>
    <t xml:space="preserve">1.14</t>
  </si>
  <si>
    <t xml:space="preserve">011130699</t>
  </si>
  <si>
    <t xml:space="preserve">SCHELL Infra-splachovač pisoára</t>
  </si>
  <si>
    <t xml:space="preserve">SCHELLTRONIC 9 V chróm</t>
  </si>
  <si>
    <t xml:space="preserve">4021163129243</t>
  </si>
  <si>
    <t xml:space="preserve">2.9</t>
  </si>
  <si>
    <t xml:space="preserve">011150699</t>
  </si>
  <si>
    <t xml:space="preserve">SCHELLTRONIC Benelux 9 V chróm</t>
  </si>
  <si>
    <t xml:space="preserve">4021163129687</t>
  </si>
  <si>
    <t xml:space="preserve">011370099</t>
  </si>
  <si>
    <t xml:space="preserve">SCHELL podomietkový splachovač WC COMPACT II ND</t>
  </si>
  <si>
    <t xml:space="preserve">na nízky tlak, s preduzáverom 1"</t>
  </si>
  <si>
    <t xml:space="preserve">4021163154191</t>
  </si>
  <si>
    <t xml:space="preserve">011930099</t>
  </si>
  <si>
    <t xml:space="preserve">SCHELL podomietkový set ku splachovaču pisoára</t>
  </si>
  <si>
    <t xml:space="preserve">COMPACT II 1/2"</t>
  </si>
  <si>
    <t xml:space="preserve">4021163149388</t>
  </si>
  <si>
    <t xml:space="preserve">2.5</t>
  </si>
  <si>
    <t xml:space="preserve">011940099</t>
  </si>
  <si>
    <t xml:space="preserve">SCHELL podomietkový set ku splachovaču WC</t>
  </si>
  <si>
    <t xml:space="preserve">COMPACT II s preduzáverom na pripojenie 3/4"</t>
  </si>
  <si>
    <t xml:space="preserve">4021163151305</t>
  </si>
  <si>
    <t xml:space="preserve">2.2</t>
  </si>
  <si>
    <t xml:space="preserve">011960099</t>
  </si>
  <si>
    <t xml:space="preserve">SCHELL senzorový splachovač pisoára</t>
  </si>
  <si>
    <t xml:space="preserve">COMPACT LC na batérie 6 V</t>
  </si>
  <si>
    <t xml:space="preserve">4021163151657</t>
  </si>
  <si>
    <t xml:space="preserve">2.7</t>
  </si>
  <si>
    <t xml:space="preserve">011970099</t>
  </si>
  <si>
    <t xml:space="preserve">COMPACT LC na sieť 230 V</t>
  </si>
  <si>
    <t xml:space="preserve">4021163151664</t>
  </si>
  <si>
    <t xml:space="preserve">012000699</t>
  </si>
  <si>
    <t xml:space="preserve">SCHELL elektronická umývadlová armatúra PURIS</t>
  </si>
  <si>
    <t xml:space="preserve">pre studenú vodu 9 V chróm</t>
  </si>
  <si>
    <t xml:space="preserve">4021163133073</t>
  </si>
  <si>
    <t xml:space="preserve">1.3</t>
  </si>
  <si>
    <t xml:space="preserve">012010699</t>
  </si>
  <si>
    <t xml:space="preserve">zmiešavacia 9 V chróm</t>
  </si>
  <si>
    <t xml:space="preserve">4021163133066</t>
  </si>
  <si>
    <t xml:space="preserve">012020699</t>
  </si>
  <si>
    <t xml:space="preserve">pre nízky tlak 9 V chróm</t>
  </si>
  <si>
    <t xml:space="preserve">4021163133059</t>
  </si>
  <si>
    <t xml:space="preserve">012040699</t>
  </si>
  <si>
    <t xml:space="preserve">SCHELL elektronická umývadlová armatúra XERIS E small</t>
  </si>
  <si>
    <t xml:space="preserve">HD-K na studenú vodu, 230 V 50 Hz, chróm</t>
  </si>
  <si>
    <t xml:space="preserve">4021163162691</t>
  </si>
  <si>
    <t xml:space="preserve">012080699</t>
  </si>
  <si>
    <t xml:space="preserve">SCHELL elektronická umývadlová armatúra XERIS E mid.</t>
  </si>
  <si>
    <t xml:space="preserve">4021163162707</t>
  </si>
  <si>
    <t xml:space="preserve">1.1</t>
  </si>
  <si>
    <t xml:space="preserve">012090699</t>
  </si>
  <si>
    <t xml:space="preserve">SCHELL elektronická umývadlová armatúra XERIS E large</t>
  </si>
  <si>
    <t xml:space="preserve">4021163162714</t>
  </si>
  <si>
    <t xml:space="preserve">012100699</t>
  </si>
  <si>
    <t xml:space="preserve">HD-M zmiešavacia, 230 V 50 Hz, chróm</t>
  </si>
  <si>
    <t xml:space="preserve">4021163162721</t>
  </si>
  <si>
    <t xml:space="preserve">012110699</t>
  </si>
  <si>
    <t xml:space="preserve">HD-M zmiešavacia, 230 V 50 Hz, ramienko 140mm, chróm</t>
  </si>
  <si>
    <t xml:space="preserve">4021163161212</t>
  </si>
  <si>
    <t xml:space="preserve">012120699</t>
  </si>
  <si>
    <t xml:space="preserve">pre studenú vodu s vonkajším sieťovým zdrojom 230V chróm</t>
  </si>
  <si>
    <t xml:space="preserve">4021163135978</t>
  </si>
  <si>
    <t xml:space="preserve">012130699</t>
  </si>
  <si>
    <t xml:space="preserve">pre studenú vodu s podomietkovým sieťovým zdrojom 230V chróm</t>
  </si>
  <si>
    <t xml:space="preserve">4021163135961</t>
  </si>
  <si>
    <t xml:space="preserve">012140699</t>
  </si>
  <si>
    <t xml:space="preserve">zmiešavacia s vonkajším sieťovým zdrojom 230V chróm</t>
  </si>
  <si>
    <t xml:space="preserve">4021163135954</t>
  </si>
  <si>
    <t xml:space="preserve">012150699</t>
  </si>
  <si>
    <t xml:space="preserve">zmiešavacia s podomietkovým sieťovým zdrojom 230V chróm</t>
  </si>
  <si>
    <t xml:space="preserve">4021163135947</t>
  </si>
  <si>
    <t xml:space="preserve">012160699</t>
  </si>
  <si>
    <t xml:space="preserve">pre nízký tlak s vonkajším sieťovým zdrojom 230V chróm</t>
  </si>
  <si>
    <t xml:space="preserve">4021163135930</t>
  </si>
  <si>
    <t xml:space="preserve">012170699</t>
  </si>
  <si>
    <t xml:space="preserve">pre nízky tlak s podomietkovým sieťovým zdrojom 230V chróm</t>
  </si>
  <si>
    <t xml:space="preserve">4021163135923</t>
  </si>
  <si>
    <t xml:space="preserve">012250699</t>
  </si>
  <si>
    <t xml:space="preserve">pre studenú vodu na 9 V, výtokové ramienko 140mm, chróm</t>
  </si>
  <si>
    <t xml:space="preserve">4021163142259</t>
  </si>
  <si>
    <t xml:space="preserve">012260699</t>
  </si>
  <si>
    <t xml:space="preserve">zmiešavacia na 9 V, výtokové ramienko 140mm, chróm</t>
  </si>
  <si>
    <t xml:space="preserve">4021163142266</t>
  </si>
  <si>
    <t xml:space="preserve">012290699</t>
  </si>
  <si>
    <t xml:space="preserve">SCHELL elektr.umývadlová armatúra CELIS E</t>
  </si>
  <si>
    <t xml:space="preserve">HD-M zmiešavacia na batérie 9V, chróm</t>
  </si>
  <si>
    <t xml:space="preserve">4021163149180</t>
  </si>
  <si>
    <t xml:space="preserve">1.2</t>
  </si>
  <si>
    <t xml:space="preserve">012300699</t>
  </si>
  <si>
    <t xml:space="preserve">HD-K na studenú vodu na batérie 9V, chróm</t>
  </si>
  <si>
    <t xml:space="preserve">4021163149197</t>
  </si>
  <si>
    <t xml:space="preserve">012310699</t>
  </si>
  <si>
    <t xml:space="preserve">HD-K na studenú vodu 230 V 50 Hz, chróm</t>
  </si>
  <si>
    <t xml:space="preserve">4021163149210</t>
  </si>
  <si>
    <t xml:space="preserve">012320699</t>
  </si>
  <si>
    <t xml:space="preserve">HD-M zmiešavacia 230 V 50 Hz, chróm</t>
  </si>
  <si>
    <t xml:space="preserve">4021163149227</t>
  </si>
  <si>
    <t xml:space="preserve">012440699</t>
  </si>
  <si>
    <t xml:space="preserve">HD-K na studenú vodu 230 V 50 Hz, podomiet.zdroj, chróm</t>
  </si>
  <si>
    <t xml:space="preserve">4021163154979</t>
  </si>
  <si>
    <t xml:space="preserve">012450699</t>
  </si>
  <si>
    <t xml:space="preserve">HD-M zmiešavacia 230 V 50 Hz, podomietkový zdroj, chróm</t>
  </si>
  <si>
    <t xml:space="preserve">4021163154986</t>
  </si>
  <si>
    <t xml:space="preserve">012540699</t>
  </si>
  <si>
    <t xml:space="preserve">4021163162738</t>
  </si>
  <si>
    <t xml:space="preserve">012710699</t>
  </si>
  <si>
    <t xml:space="preserve">SCHELL predĺženie k armatúrám CELIS E výška 140 mm, chróm</t>
  </si>
  <si>
    <t xml:space="preserve">vr.dvoch flexi-hadičiek d.150 mm a nastaviteľného perlátora</t>
  </si>
  <si>
    <t xml:space="preserve">4021163100000</t>
  </si>
  <si>
    <t xml:space="preserve">012810699</t>
  </si>
  <si>
    <t xml:space="preserve">4021163162745</t>
  </si>
  <si>
    <t xml:space="preserve">012930699</t>
  </si>
  <si>
    <t xml:space="preserve">4021163163148</t>
  </si>
  <si>
    <t xml:space="preserve">012940699</t>
  </si>
  <si>
    <t xml:space="preserve">4021163162066</t>
  </si>
  <si>
    <t xml:space="preserve">012950699</t>
  </si>
  <si>
    <t xml:space="preserve">4021163162073</t>
  </si>
  <si>
    <t xml:space="preserve">012960699</t>
  </si>
  <si>
    <t xml:space="preserve">4021163162080</t>
  </si>
  <si>
    <t xml:space="preserve">012970699</t>
  </si>
  <si>
    <t xml:space="preserve">4021163162097</t>
  </si>
  <si>
    <t xml:space="preserve">012980699</t>
  </si>
  <si>
    <t xml:space="preserve">4021163162103</t>
  </si>
  <si>
    <t xml:space="preserve">013030699</t>
  </si>
  <si>
    <t xml:space="preserve">SCHELL piezo tlačítko 9V pre sprchovú armatúru</t>
  </si>
  <si>
    <t xml:space="preserve">4021163156898</t>
  </si>
  <si>
    <t xml:space="preserve">013120099</t>
  </si>
  <si>
    <t xml:space="preserve">SCHELL podomietkový sieťový zdroj</t>
  </si>
  <si>
    <t xml:space="preserve">pre PURIS/VENUS 230V</t>
  </si>
  <si>
    <t xml:space="preserve">4021163136524</t>
  </si>
  <si>
    <t xml:space="preserve">013130099</t>
  </si>
  <si>
    <t xml:space="preserve">SCHELL sieťový zdroj so zástrčkou</t>
  </si>
  <si>
    <t xml:space="preserve">4021163136500</t>
  </si>
  <si>
    <t xml:space="preserve">013150099</t>
  </si>
  <si>
    <t xml:space="preserve">SCHELL podomietkový sieťový zdroj CVD-Touch</t>
  </si>
  <si>
    <t xml:space="preserve">pre 1-12 CVD-Touch-elektronik</t>
  </si>
  <si>
    <t xml:space="preserve">4021163159158</t>
  </si>
  <si>
    <t xml:space="preserve">013160099</t>
  </si>
  <si>
    <t xml:space="preserve">SCHELL podomietkový sieťový zdroj so zástrčkou</t>
  </si>
  <si>
    <t xml:space="preserve">100-240 V, 56 - 60 Hz</t>
  </si>
  <si>
    <t xml:space="preserve">4021163161106</t>
  </si>
  <si>
    <t xml:space="preserve">013190099</t>
  </si>
  <si>
    <t xml:space="preserve">SCHELL sieťová zástrčka</t>
  </si>
  <si>
    <t xml:space="preserve">pre INFRA RADAR COMPACT</t>
  </si>
  <si>
    <t xml:space="preserve">4021163127706</t>
  </si>
  <si>
    <t xml:space="preserve">013600699</t>
  </si>
  <si>
    <t xml:space="preserve">SCHELL set tiahel</t>
  </si>
  <si>
    <t xml:space="preserve">pre PURIS / VENUS chróm</t>
  </si>
  <si>
    <t xml:space="preserve">4021163133295</t>
  </si>
  <si>
    <t xml:space="preserve">013620699</t>
  </si>
  <si>
    <t xml:space="preserve">SCHELL krytka prednastavenia teploty</t>
  </si>
  <si>
    <t xml:space="preserve">4021163133271</t>
  </si>
  <si>
    <t xml:space="preserve">013810699</t>
  </si>
  <si>
    <t xml:space="preserve">SCHELL regulátor teploty komplet</t>
  </si>
  <si>
    <t xml:space="preserve">pre PURIS vysokotlaká-zmiešavacia chróm</t>
  </si>
  <si>
    <t xml:space="preserve">4021163135213</t>
  </si>
  <si>
    <t xml:space="preserve">013820699</t>
  </si>
  <si>
    <t xml:space="preserve">pre VENUS vysokotlaká-zmiešavacia chróm</t>
  </si>
  <si>
    <t xml:space="preserve">4021163135220</t>
  </si>
  <si>
    <t xml:space="preserve">013830099</t>
  </si>
  <si>
    <t xml:space="preserve">SCHELL skrutky vr. imbusového kľúča</t>
  </si>
  <si>
    <t xml:space="preserve">4021163135237</t>
  </si>
  <si>
    <t xml:space="preserve">014290699</t>
  </si>
  <si>
    <t xml:space="preserve">04</t>
  </si>
  <si>
    <t xml:space="preserve">SCHELL designový sifón EDITION</t>
  </si>
  <si>
    <t xml:space="preserve">chróm</t>
  </si>
  <si>
    <t xml:space="preserve">4021163139440</t>
  </si>
  <si>
    <t xml:space="preserve">4.2</t>
  </si>
  <si>
    <t xml:space="preserve">014310099</t>
  </si>
  <si>
    <t xml:space="preserve">SCHELL elektronický modul SCHELLTRONIC</t>
  </si>
  <si>
    <t xml:space="preserve">4021163140354</t>
  </si>
  <si>
    <t xml:space="preserve">014420099</t>
  </si>
  <si>
    <t xml:space="preserve">SCHELL kartušový ventil SCHELLTRONIC</t>
  </si>
  <si>
    <t xml:space="preserve">6 V so zásuvkou</t>
  </si>
  <si>
    <t xml:space="preserve">4021163140361</t>
  </si>
  <si>
    <t xml:space="preserve">014480699</t>
  </si>
  <si>
    <t xml:space="preserve">SCHELL odpadová trubka dlhá</t>
  </si>
  <si>
    <t xml:space="preserve">32x1x400mm chróm</t>
  </si>
  <si>
    <t xml:space="preserve">4021163140378</t>
  </si>
  <si>
    <t xml:space="preserve">014500099</t>
  </si>
  <si>
    <t xml:space="preserve">SCHELL elektronický modul pre PURIS VENUS</t>
  </si>
  <si>
    <t xml:space="preserve">s novou štruktúrou programu od apríla 2003</t>
  </si>
  <si>
    <t xml:space="preserve">4021163140309</t>
  </si>
  <si>
    <t xml:space="preserve">014510099</t>
  </si>
  <si>
    <t xml:space="preserve">SCHELL kartušový ventil pre PURIS VENUS</t>
  </si>
  <si>
    <t xml:space="preserve">6 V s predfiltrom</t>
  </si>
  <si>
    <t xml:space="preserve">4021163140316</t>
  </si>
  <si>
    <t xml:space="preserve">9.1,9.2,9.11</t>
  </si>
  <si>
    <t xml:space="preserve">014530099</t>
  </si>
  <si>
    <t xml:space="preserve">SCHELL Infra elektronický modul COMPACT</t>
  </si>
  <si>
    <t xml:space="preserve">výroba od apríla 2003</t>
  </si>
  <si>
    <t xml:space="preserve">4021163140323</t>
  </si>
  <si>
    <t xml:space="preserve">014540099</t>
  </si>
  <si>
    <t xml:space="preserve">SCHELL sieťový zdroj Compact</t>
  </si>
  <si>
    <t xml:space="preserve">230 V</t>
  </si>
  <si>
    <t xml:space="preserve">4021163140330</t>
  </si>
  <si>
    <t xml:space="preserve">014550099</t>
  </si>
  <si>
    <t xml:space="preserve">SCHELL priehradka na batérie COMPACT</t>
  </si>
  <si>
    <t xml:space="preserve">bez batérie</t>
  </si>
  <si>
    <t xml:space="preserve">4021163140347</t>
  </si>
  <si>
    <t xml:space="preserve">014560699</t>
  </si>
  <si>
    <t xml:space="preserve">SCHELL plášť splachovača SCHELLTRONIC</t>
  </si>
  <si>
    <t xml:space="preserve">4021163140293</t>
  </si>
  <si>
    <t xml:space="preserve">014580099</t>
  </si>
  <si>
    <t xml:space="preserve">SCHELL objímka</t>
  </si>
  <si>
    <t xml:space="preserve">k magnetickému ventilu d=55mm 3/4" vonkajší závit</t>
  </si>
  <si>
    <t xml:space="preserve">4021163140538</t>
  </si>
  <si>
    <t xml:space="preserve">014760099</t>
  </si>
  <si>
    <t xml:space="preserve">SCHELL elektronický modul pre armatúry PURIS/VENUS</t>
  </si>
  <si>
    <t xml:space="preserve">230 V s volením pregramov od 07 2007</t>
  </si>
  <si>
    <t xml:space="preserve">4021163142143</t>
  </si>
  <si>
    <t xml:space="preserve">014900099</t>
  </si>
  <si>
    <t xml:space="preserve">SCHELL sieťový zdroj 230 V/12 V</t>
  </si>
  <si>
    <t xml:space="preserve">pre 1-12 elektr. podomietkových nástenných armatúr</t>
  </si>
  <si>
    <t xml:space="preserve">4021163146752</t>
  </si>
  <si>
    <t xml:space="preserve">014910099</t>
  </si>
  <si>
    <t xml:space="preserve">SCHELL sieťový zdroj 230 V/12 V pre sprchy</t>
  </si>
  <si>
    <t xml:space="preserve">pre 1-2 elektr. podomietkové armatúry</t>
  </si>
  <si>
    <t xml:space="preserve">4021163146745</t>
  </si>
  <si>
    <t xml:space="preserve">014920099</t>
  </si>
  <si>
    <t xml:space="preserve">SCHELL predlžovací kábel 5 m</t>
  </si>
  <si>
    <t xml:space="preserve">pre pripojenie siete k ovládaniu sprchy</t>
  </si>
  <si>
    <t xml:space="preserve">4021163146769</t>
  </si>
  <si>
    <t xml:space="preserve">014930099</t>
  </si>
  <si>
    <t xml:space="preserve">SCHELL predlžovací kábel 10 m</t>
  </si>
  <si>
    <t xml:space="preserve">4021163146776</t>
  </si>
  <si>
    <t xml:space="preserve">015030099</t>
  </si>
  <si>
    <t xml:space="preserve">SCHELL E-Modul LINUS ECO</t>
  </si>
  <si>
    <t xml:space="preserve">so sledovaním priestoru</t>
  </si>
  <si>
    <t xml:space="preserve">4021163151107</t>
  </si>
  <si>
    <t xml:space="preserve">015040099</t>
  </si>
  <si>
    <t xml:space="preserve">k magnetickému ventilu d=68mm 3/4" vonkajší závit</t>
  </si>
  <si>
    <t xml:space="preserve">4021163150902</t>
  </si>
  <si>
    <t xml:space="preserve">015050699</t>
  </si>
  <si>
    <t xml:space="preserve">SCHELL designový sifón QUAD štvorhranný</t>
  </si>
  <si>
    <t xml:space="preserve">4021163147711</t>
  </si>
  <si>
    <t xml:space="preserve">4.1</t>
  </si>
  <si>
    <t xml:space="preserve">015130099</t>
  </si>
  <si>
    <t xml:space="preserve">SCHELL E-Modul LINUS D-E-T</t>
  </si>
  <si>
    <t xml:space="preserve">štandardný</t>
  </si>
  <si>
    <t xml:space="preserve">4021163151114</t>
  </si>
  <si>
    <t xml:space="preserve">015180099</t>
  </si>
  <si>
    <t xml:space="preserve">SCHELL E-Modul CELIS E</t>
  </si>
  <si>
    <t xml:space="preserve">so zásuvkou a skrutkami</t>
  </si>
  <si>
    <t xml:space="preserve">4021163151183</t>
  </si>
  <si>
    <t xml:space="preserve">015190099</t>
  </si>
  <si>
    <t xml:space="preserve">SCHELL priehradka na batérie pre CELIS E / TIPUS P</t>
  </si>
  <si>
    <t xml:space="preserve">4021163151176</t>
  </si>
  <si>
    <t xml:space="preserve">015210699</t>
  </si>
  <si>
    <t xml:space="preserve">SCHELL regulátor teploty CELIS E komplet</t>
  </si>
  <si>
    <t xml:space="preserve">4021163151169</t>
  </si>
  <si>
    <t xml:space="preserve">015230099</t>
  </si>
  <si>
    <t xml:space="preserve">SCHELL montážny rám s modulom elektroniky</t>
  </si>
  <si>
    <t xml:space="preserve">k senzorovému splachovaču pisoára COMPACT II Infra</t>
  </si>
  <si>
    <t xml:space="preserve">4021163152364</t>
  </si>
  <si>
    <t xml:space="preserve">015240099</t>
  </si>
  <si>
    <t xml:space="preserve">SCHELL kábel 2,5 m</t>
  </si>
  <si>
    <t xml:space="preserve">ku splachovaču pisoára COMPACT LC</t>
  </si>
  <si>
    <t xml:space="preserve">4021163151947</t>
  </si>
  <si>
    <t xml:space="preserve">015250099</t>
  </si>
  <si>
    <t xml:space="preserve">SCHELL E-Modul</t>
  </si>
  <si>
    <t xml:space="preserve">4021163155204</t>
  </si>
  <si>
    <t xml:space="preserve">015260099</t>
  </si>
  <si>
    <t xml:space="preserve">SCHELL priehradka na batérie</t>
  </si>
  <si>
    <t xml:space="preserve">4021163155228</t>
  </si>
  <si>
    <t xml:space="preserve">015270099</t>
  </si>
  <si>
    <t xml:space="preserve">SCHELL senzor LC</t>
  </si>
  <si>
    <t xml:space="preserve">4021163155198</t>
  </si>
  <si>
    <t xml:space="preserve">015280099</t>
  </si>
  <si>
    <t xml:space="preserve">SCHELL sifón</t>
  </si>
  <si>
    <t xml:space="preserve">4021163155181</t>
  </si>
  <si>
    <t xml:space="preserve">015290099</t>
  </si>
  <si>
    <t xml:space="preserve">SCHELL kontrolný snímač</t>
  </si>
  <si>
    <t xml:space="preserve">4021163155211</t>
  </si>
  <si>
    <t xml:space="preserve">015300099</t>
  </si>
  <si>
    <t xml:space="preserve">SCHELL podomietkový zdroj COMPACT LC</t>
  </si>
  <si>
    <t xml:space="preserve">110-230 V 50-60 Hz</t>
  </si>
  <si>
    <t xml:space="preserve">4021163155174</t>
  </si>
  <si>
    <t xml:space="preserve">015370099</t>
  </si>
  <si>
    <t xml:space="preserve">SCHELL E-rozdeľovač</t>
  </si>
  <si>
    <t xml:space="preserve">pre 1-12 armatúr</t>
  </si>
  <si>
    <t xml:space="preserve">4021163153347</t>
  </si>
  <si>
    <t xml:space="preserve">015380099</t>
  </si>
  <si>
    <t xml:space="preserve">SCHELL prepínač</t>
  </si>
  <si>
    <t xml:space="preserve">termickej dezinfekcie</t>
  </si>
  <si>
    <t xml:space="preserve">4021163153354</t>
  </si>
  <si>
    <t xml:space="preserve">015420099</t>
  </si>
  <si>
    <t xml:space="preserve">SCHELL pripojovací kabel k sprche LINUS D-P-T</t>
  </si>
  <si>
    <t xml:space="preserve">5m predĺženie k napojeniu na sieť</t>
  </si>
  <si>
    <t xml:space="preserve">4021163154658</t>
  </si>
  <si>
    <t xml:space="preserve">015430099</t>
  </si>
  <si>
    <t xml:space="preserve">10m predĺženie k napojeniu na sieť</t>
  </si>
  <si>
    <t xml:space="preserve">4021163154665</t>
  </si>
  <si>
    <t xml:space="preserve">015440099</t>
  </si>
  <si>
    <t xml:space="preserve">SCHELL E-Modul MODUS E</t>
  </si>
  <si>
    <t xml:space="preserve">9 V</t>
  </si>
  <si>
    <t xml:space="preserve">4021163155532</t>
  </si>
  <si>
    <t xml:space="preserve">015462899</t>
  </si>
  <si>
    <t xml:space="preserve">SCHELL ovládanie splachovača WC EDITION E</t>
  </si>
  <si>
    <t xml:space="preserve">na batérie/ na sieť,  núdzové spúšťanie</t>
  </si>
  <si>
    <t xml:space="preserve">4021163155563</t>
  </si>
  <si>
    <t xml:space="preserve">015482899</t>
  </si>
  <si>
    <t xml:space="preserve">na batérie/ na sieť,  nerez</t>
  </si>
  <si>
    <t xml:space="preserve">4021163155617</t>
  </si>
  <si>
    <t xml:space="preserve">015500099</t>
  </si>
  <si>
    <t xml:space="preserve">SCHELL predlžovací kábel 1,5m</t>
  </si>
  <si>
    <t xml:space="preserve">2 x AWG24 pr.=4mm zástrčka a objímka</t>
  </si>
  <si>
    <t xml:space="preserve">4021163156096</t>
  </si>
  <si>
    <t xml:space="preserve">015550099</t>
  </si>
  <si>
    <t xml:space="preserve">SCHELL sieťový zdroj LINUS 100-240V, 50-60Hz</t>
  </si>
  <si>
    <t xml:space="preserve">9 V, 1 Ampér, pre 1 - 12 armatúr</t>
  </si>
  <si>
    <t xml:space="preserve">4021163156942</t>
  </si>
  <si>
    <t xml:space="preserve">015560100</t>
  </si>
  <si>
    <t xml:space="preserve">SCHELL rozdeľovač pre sprchy LINUS D-E</t>
  </si>
  <si>
    <t xml:space="preserve">9 V, pre 1 - 12 armatúr</t>
  </si>
  <si>
    <t xml:space="preserve">4021163156935</t>
  </si>
  <si>
    <t xml:space="preserve">015570099</t>
  </si>
  <si>
    <t xml:space="preserve">SCHELL univerzálna priehradka na batérie</t>
  </si>
  <si>
    <t xml:space="preserve">4 alk. Batérie typ AA</t>
  </si>
  <si>
    <t xml:space="preserve">4021163157222</t>
  </si>
  <si>
    <t xml:space="preserve">015660101</t>
  </si>
  <si>
    <t xml:space="preserve">s adaptérom</t>
  </si>
  <si>
    <t xml:space="preserve">4021163156959</t>
  </si>
  <si>
    <t xml:space="preserve">015700099</t>
  </si>
  <si>
    <t xml:space="preserve">SCHELL univerzálny pripojovací kábel dvojpólový</t>
  </si>
  <si>
    <t xml:space="preserve">5m predĺženie pre prepojenie na sieť</t>
  </si>
  <si>
    <t xml:space="preserve">4021163158663</t>
  </si>
  <si>
    <t xml:space="preserve">015710099</t>
  </si>
  <si>
    <t xml:space="preserve">SCHELL univerzálny pripojovací kábel trojpólový</t>
  </si>
  <si>
    <t xml:space="preserve">10m predĺženie pre prepojenie na sieť</t>
  </si>
  <si>
    <t xml:space="preserve">4021163158670</t>
  </si>
  <si>
    <t xml:space="preserve">015820099</t>
  </si>
  <si>
    <t xml:space="preserve">SCHELL lištový sieťový zdroj CVD-Touch</t>
  </si>
  <si>
    <t xml:space="preserve">1-12 CVD-Touch-elektronika</t>
  </si>
  <si>
    <t xml:space="preserve">4021163159165</t>
  </si>
  <si>
    <t xml:space="preserve">015830099</t>
  </si>
  <si>
    <t xml:space="preserve">SCHELL elektro-rozdeľovač CVD-Touch</t>
  </si>
  <si>
    <t xml:space="preserve">pre 1-12 CVD-Touch-elektroniku</t>
  </si>
  <si>
    <t xml:space="preserve">4021163159172</t>
  </si>
  <si>
    <t xml:space="preserve">015950099</t>
  </si>
  <si>
    <t xml:space="preserve">SCHELL ovládanie splachovača pisoára EDITION E</t>
  </si>
  <si>
    <t xml:space="preserve">4021163159783</t>
  </si>
  <si>
    <t xml:space="preserve">015970099</t>
  </si>
  <si>
    <t xml:space="preserve">SCHELL priehradka na batérie pre PURIS/VENUS</t>
  </si>
  <si>
    <t xml:space="preserve">vr. 4 x AAA batérií</t>
  </si>
  <si>
    <t xml:space="preserve">4021163162134</t>
  </si>
  <si>
    <t xml:space="preserve">016000699</t>
  </si>
  <si>
    <t xml:space="preserve">SCHELL nástenná sprchová armatúra VITUS VD-SC-T / o</t>
  </si>
  <si>
    <t xml:space="preserve">samozatváracia s termostatom, vývod nahor</t>
  </si>
  <si>
    <t xml:space="preserve">4021163157536</t>
  </si>
  <si>
    <t xml:space="preserve">1.10</t>
  </si>
  <si>
    <t xml:space="preserve">016010699</t>
  </si>
  <si>
    <t xml:space="preserve">SCHELL nástenná sprchová armatúra VITUS VD-SC-M / o</t>
  </si>
  <si>
    <t xml:space="preserve">samozatváracia zmiešavacia, vývod nahor</t>
  </si>
  <si>
    <t xml:space="preserve">4021163157543</t>
  </si>
  <si>
    <t xml:space="preserve">016020699</t>
  </si>
  <si>
    <t xml:space="preserve">SCHELL nástenná sprchová armatúra VITUS VD-T / o</t>
  </si>
  <si>
    <t xml:space="preserve">spúšťacia s termostatom, vývod nahor</t>
  </si>
  <si>
    <t xml:space="preserve">4021163157550</t>
  </si>
  <si>
    <t xml:space="preserve">016030699</t>
  </si>
  <si>
    <t xml:space="preserve">SCHELL nástenná sprchová armatúra VITUS VD-EH-M / o</t>
  </si>
  <si>
    <t xml:space="preserve">páková zmiešavacia, vývod nahor</t>
  </si>
  <si>
    <t xml:space="preserve">4021163157567</t>
  </si>
  <si>
    <t xml:space="preserve">016040699</t>
  </si>
  <si>
    <t xml:space="preserve">SCHELL nástenná sprchová armatúra VITUS VD-C-T / o</t>
  </si>
  <si>
    <t xml:space="preserve">CVD s termostatom, vývod nahor</t>
  </si>
  <si>
    <t xml:space="preserve">4021163157574</t>
  </si>
  <si>
    <t xml:space="preserve">016050699</t>
  </si>
  <si>
    <t xml:space="preserve">SCHELL nástenná sprchová armatúra VITUS VD-SC-T</t>
  </si>
  <si>
    <t xml:space="preserve">samozatváracia s termostatom, s možnosťou manuál. term. dezinfekcie</t>
  </si>
  <si>
    <t xml:space="preserve">4021163159011</t>
  </si>
  <si>
    <t xml:space="preserve">016060699</t>
  </si>
  <si>
    <t xml:space="preserve">SCHELL nástenná sprchová armatúra VITUS VD-SC-M</t>
  </si>
  <si>
    <t xml:space="preserve">samozatváracia zmiešavacia, s možnosťou manuál. term. dezinfekcie</t>
  </si>
  <si>
    <t xml:space="preserve">4021163158984</t>
  </si>
  <si>
    <t xml:space="preserve">016070699</t>
  </si>
  <si>
    <t xml:space="preserve">SCHELL nástenná sprchová armatúra VITUS VD-T</t>
  </si>
  <si>
    <t xml:space="preserve">spúšťacia s termostatom, s možnosťou manuálnej termickej dezinfekcie</t>
  </si>
  <si>
    <t xml:space="preserve">4021163159059</t>
  </si>
  <si>
    <t xml:space="preserve">016080699</t>
  </si>
  <si>
    <t xml:space="preserve">SCHELL nástenná sprchová armatúra VITUS VD-EH-M</t>
  </si>
  <si>
    <t xml:space="preserve">páková zmiešavacia, s možnosťou manuálnej termickej dezinfekcie</t>
  </si>
  <si>
    <t xml:space="preserve">4021163159035</t>
  </si>
  <si>
    <t xml:space="preserve">016090699</t>
  </si>
  <si>
    <t xml:space="preserve">SCHELL nástenná sprchová armatúra VITUS VD-C-T</t>
  </si>
  <si>
    <t xml:space="preserve">CVD s termostatom, s možnosťou manuálnej termickej dezinfekcie</t>
  </si>
  <si>
    <t xml:space="preserve">4021163158960</t>
  </si>
  <si>
    <t xml:space="preserve">016100699</t>
  </si>
  <si>
    <t xml:space="preserve">SCHELL nástenná sprchová armatúra VITUS VD-SC-T / u</t>
  </si>
  <si>
    <t xml:space="preserve">samozatváracia s termostatom, vývod dolu</t>
  </si>
  <si>
    <t xml:space="preserve">4021163157581</t>
  </si>
  <si>
    <t xml:space="preserve">016110699</t>
  </si>
  <si>
    <t xml:space="preserve">SCHELL nástenná sprchová armatúra VITUS VD-SC-M / u</t>
  </si>
  <si>
    <t xml:space="preserve">samouzatváracia zmiešavacia, vývod dolu</t>
  </si>
  <si>
    <t xml:space="preserve">4021163157598</t>
  </si>
  <si>
    <t xml:space="preserve">016120699</t>
  </si>
  <si>
    <t xml:space="preserve">SCHELL nástenná sprchová armatúra VITUS VD-T / u</t>
  </si>
  <si>
    <t xml:space="preserve">spúšťacia s termostatom, vývod dolu</t>
  </si>
  <si>
    <t xml:space="preserve">4021163157604</t>
  </si>
  <si>
    <t xml:space="preserve">016130699</t>
  </si>
  <si>
    <t xml:space="preserve">SCHELL nástenná sprchová armatúra VITUS VD-EH-M / u</t>
  </si>
  <si>
    <t xml:space="preserve">páková zmiešavacia, vývod dolu</t>
  </si>
  <si>
    <t xml:space="preserve">4021163157611</t>
  </si>
  <si>
    <t xml:space="preserve">016140699</t>
  </si>
  <si>
    <t xml:space="preserve">SCHELL nástenná sprchová armatúra VITUS VD-C-T / u</t>
  </si>
  <si>
    <t xml:space="preserve">CVD s termostatom, vývod dolu</t>
  </si>
  <si>
    <t xml:space="preserve">4021163157628</t>
  </si>
  <si>
    <t xml:space="preserve">016150699</t>
  </si>
  <si>
    <t xml:space="preserve">samouzatváracia s termostatom, s možnosťou manuál. term. dezinfekcie</t>
  </si>
  <si>
    <t xml:space="preserve">4021163159004</t>
  </si>
  <si>
    <t xml:space="preserve">016160699</t>
  </si>
  <si>
    <t xml:space="preserve">4021163158991</t>
  </si>
  <si>
    <t xml:space="preserve">016170699</t>
  </si>
  <si>
    <t xml:space="preserve">4021163159042</t>
  </si>
  <si>
    <t xml:space="preserve">016180699</t>
  </si>
  <si>
    <t xml:space="preserve">4021163159028</t>
  </si>
  <si>
    <t xml:space="preserve">016190699</t>
  </si>
  <si>
    <t xml:space="preserve">4021163158977</t>
  </si>
  <si>
    <t xml:space="preserve">016200699</t>
  </si>
  <si>
    <t xml:space="preserve">SCHELL nástenná umývadlová armatúra VITUS VW-SC-T</t>
  </si>
  <si>
    <t xml:space="preserve">samozatváracia s termostatom, ramienko d. 210 mm</t>
  </si>
  <si>
    <t xml:space="preserve">4021163157635</t>
  </si>
  <si>
    <t xml:space="preserve">1.9</t>
  </si>
  <si>
    <t xml:space="preserve">016210699</t>
  </si>
  <si>
    <t xml:space="preserve">SCHELL nástenná umývadlová armatúra VITUS VW-SC-M</t>
  </si>
  <si>
    <t xml:space="preserve">samozatváracia zmiešavacia, ramienko d. 210 mm </t>
  </si>
  <si>
    <t xml:space="preserve">4021163157642</t>
  </si>
  <si>
    <t xml:space="preserve">016220699</t>
  </si>
  <si>
    <t xml:space="preserve">SCHELL nástenná umývadlová armatúra VITUS VW-AUF/ZU-T</t>
  </si>
  <si>
    <t xml:space="preserve">otváracia s termostatom, ramienko d. 210 mm</t>
  </si>
  <si>
    <t xml:space="preserve">4021163157659</t>
  </si>
  <si>
    <t xml:space="preserve">016230699</t>
  </si>
  <si>
    <t xml:space="preserve">SCHELL nástenná umývadlová armatúra VITUS VW-EH-M</t>
  </si>
  <si>
    <t xml:space="preserve">zmiešavacia, ramienko d. 210 mm </t>
  </si>
  <si>
    <t xml:space="preserve">4021163157666</t>
  </si>
  <si>
    <t xml:space="preserve">016240699</t>
  </si>
  <si>
    <t xml:space="preserve">SCHELL nástenná umývadlová armatúra VITUS VW-C-T</t>
  </si>
  <si>
    <t xml:space="preserve">CVD s termostatom, ramienko d. 210 mm</t>
  </si>
  <si>
    <t xml:space="preserve">4021163157673</t>
  </si>
  <si>
    <t xml:space="preserve">016260699</t>
  </si>
  <si>
    <t xml:space="preserve">SCHELL nástenná umývadlová armatúra VITUS VW-AH-M</t>
  </si>
  <si>
    <t xml:space="preserve">nemocničná zmiešavacia, ramienko d. 210 mm</t>
  </si>
  <si>
    <t xml:space="preserve">4021163159189</t>
  </si>
  <si>
    <t xml:space="preserve">016270699</t>
  </si>
  <si>
    <t xml:space="preserve">SCHELL nástenná umývadlová armatúra VITUS VW-AH-T</t>
  </si>
  <si>
    <t xml:space="preserve">nemocničná s termostatom, ramienko d. 210 mm</t>
  </si>
  <si>
    <t xml:space="preserve">4021163159196</t>
  </si>
  <si>
    <t xml:space="preserve">016300699</t>
  </si>
  <si>
    <t xml:space="preserve">samozatváracia s termostatom, ramienko d. 270 mm</t>
  </si>
  <si>
    <t xml:space="preserve">4021163158816</t>
  </si>
  <si>
    <t xml:space="preserve">016310699</t>
  </si>
  <si>
    <t xml:space="preserve">samozatváracia zmiešavacia, ramienko d. 270 mm</t>
  </si>
  <si>
    <t xml:space="preserve">4021163158762</t>
  </si>
  <si>
    <t xml:space="preserve">016320699</t>
  </si>
  <si>
    <t xml:space="preserve">otváracia s termostatom, ramienko d. 270 mm</t>
  </si>
  <si>
    <t xml:space="preserve">4021163158915</t>
  </si>
  <si>
    <t xml:space="preserve">016330699</t>
  </si>
  <si>
    <t xml:space="preserve">zmiešavacia, ramienko d. 270 mm </t>
  </si>
  <si>
    <t xml:space="preserve">4021163158861</t>
  </si>
  <si>
    <t xml:space="preserve">016340699</t>
  </si>
  <si>
    <t xml:space="preserve">CVD s termostatom, ramienko d. 270 mm</t>
  </si>
  <si>
    <t xml:space="preserve">4021163158717</t>
  </si>
  <si>
    <t xml:space="preserve">016360699</t>
  </si>
  <si>
    <t xml:space="preserve">nemocničná zmiešavacia, ramienko d. 270 mm</t>
  </si>
  <si>
    <t xml:space="preserve">4021163159202</t>
  </si>
  <si>
    <t xml:space="preserve">016370699</t>
  </si>
  <si>
    <t xml:space="preserve">nemocničná s termostatom, ramienko d. 270 mm</t>
  </si>
  <si>
    <t xml:space="preserve">4021163159219</t>
  </si>
  <si>
    <t xml:space="preserve">016400699</t>
  </si>
  <si>
    <t xml:space="preserve">samozatváracia s termostatom, ramienko d. 330 mm</t>
  </si>
  <si>
    <t xml:space="preserve">4021163158823</t>
  </si>
  <si>
    <t xml:space="preserve">016410699</t>
  </si>
  <si>
    <t xml:space="preserve">samozatváracia zmiešavacia, ramienko d. 330 mm </t>
  </si>
  <si>
    <t xml:space="preserve">4021163158779</t>
  </si>
  <si>
    <t xml:space="preserve">016420699</t>
  </si>
  <si>
    <t xml:space="preserve">otváracia s termostatom, ramienko d. 330 mm</t>
  </si>
  <si>
    <t xml:space="preserve">4021163158922</t>
  </si>
  <si>
    <t xml:space="preserve">016430699</t>
  </si>
  <si>
    <t xml:space="preserve">zmiešavacia, ramienko d. 330 mm </t>
  </si>
  <si>
    <t xml:space="preserve">4021163158878</t>
  </si>
  <si>
    <t xml:space="preserve">016440699</t>
  </si>
  <si>
    <t xml:space="preserve">CVD s termostatom, ramienko d. 330 mm</t>
  </si>
  <si>
    <t xml:space="preserve">4021163158724</t>
  </si>
  <si>
    <t xml:space="preserve">016460699</t>
  </si>
  <si>
    <t xml:space="preserve">nemocničná zmiešavacia, ramienko d. 330 mm</t>
  </si>
  <si>
    <t xml:space="preserve">4021163159226</t>
  </si>
  <si>
    <t xml:space="preserve">016470699</t>
  </si>
  <si>
    <t xml:space="preserve">nemocničná s termostatom, ramienko d. 330 mm</t>
  </si>
  <si>
    <t xml:space="preserve">4021163159233</t>
  </si>
  <si>
    <t xml:space="preserve">016500699</t>
  </si>
  <si>
    <t xml:space="preserve">4021163158830</t>
  </si>
  <si>
    <t xml:space="preserve">016510699</t>
  </si>
  <si>
    <t xml:space="preserve">4021163158786</t>
  </si>
  <si>
    <t xml:space="preserve">016520699</t>
  </si>
  <si>
    <t xml:space="preserve">4021163158939</t>
  </si>
  <si>
    <t xml:space="preserve">016530699</t>
  </si>
  <si>
    <t xml:space="preserve">4021163158885</t>
  </si>
  <si>
    <t xml:space="preserve">016540699</t>
  </si>
  <si>
    <t xml:space="preserve">4021163158731</t>
  </si>
  <si>
    <t xml:space="preserve">016560699</t>
  </si>
  <si>
    <t xml:space="preserve">4021163159240</t>
  </si>
  <si>
    <t xml:space="preserve">016570699</t>
  </si>
  <si>
    <t xml:space="preserve">4021163159257</t>
  </si>
  <si>
    <t xml:space="preserve">016580699</t>
  </si>
  <si>
    <t xml:space="preserve">4021163158847</t>
  </si>
  <si>
    <t xml:space="preserve">016590699</t>
  </si>
  <si>
    <t xml:space="preserve">samozatváracia zmiešavacia, ramienko d. 270 mm </t>
  </si>
  <si>
    <t xml:space="preserve">4021163158793</t>
  </si>
  <si>
    <t xml:space="preserve">016600699</t>
  </si>
  <si>
    <t xml:space="preserve">4021163158946</t>
  </si>
  <si>
    <t xml:space="preserve">016610699</t>
  </si>
  <si>
    <t xml:space="preserve">4021163158892</t>
  </si>
  <si>
    <t xml:space="preserve">016620699</t>
  </si>
  <si>
    <t xml:space="preserve">4021163158748</t>
  </si>
  <si>
    <t xml:space="preserve">016640699</t>
  </si>
  <si>
    <t xml:space="preserve">4021163159264</t>
  </si>
  <si>
    <t xml:space="preserve">016650699</t>
  </si>
  <si>
    <t xml:space="preserve">4021163159271</t>
  </si>
  <si>
    <t xml:space="preserve">016900699</t>
  </si>
  <si>
    <t xml:space="preserve">4021163158854</t>
  </si>
  <si>
    <t xml:space="preserve">016910699</t>
  </si>
  <si>
    <t xml:space="preserve">4021163158809</t>
  </si>
  <si>
    <t xml:space="preserve">016920699</t>
  </si>
  <si>
    <t xml:space="preserve">4021163158953</t>
  </si>
  <si>
    <t xml:space="preserve">016930699</t>
  </si>
  <si>
    <t xml:space="preserve">4021163158908</t>
  </si>
  <si>
    <t xml:space="preserve">016940699</t>
  </si>
  <si>
    <t xml:space="preserve">4021163158755</t>
  </si>
  <si>
    <t xml:space="preserve">016960699</t>
  </si>
  <si>
    <t xml:space="preserve">4021163159288</t>
  </si>
  <si>
    <t xml:space="preserve">016970699</t>
  </si>
  <si>
    <t xml:space="preserve">4021163159295</t>
  </si>
  <si>
    <t xml:space="preserve">018000099</t>
  </si>
  <si>
    <t xml:space="preserve">SCHELL podomietkový set Masterbox WB-SC-T</t>
  </si>
  <si>
    <t xml:space="preserve">samozatváracia s termostatom</t>
  </si>
  <si>
    <t xml:space="preserve">4021163146561</t>
  </si>
  <si>
    <t xml:space="preserve">018020099</t>
  </si>
  <si>
    <t xml:space="preserve">SCHELL podomietkový set Masterbox WB-E-T</t>
  </si>
  <si>
    <t xml:space="preserve">funkcia: elektronická s termostatom</t>
  </si>
  <si>
    <t xml:space="preserve">4021163146622</t>
  </si>
  <si>
    <t xml:space="preserve">018070699</t>
  </si>
  <si>
    <t xml:space="preserve">SCHELL podomietková sprcha LINUS D-E-T</t>
  </si>
  <si>
    <t xml:space="preserve">elektr. spínacie okienko-termostat chróm</t>
  </si>
  <si>
    <t xml:space="preserve">4021163146639</t>
  </si>
  <si>
    <t xml:space="preserve">018072899</t>
  </si>
  <si>
    <t xml:space="preserve">elektr. spínacie okienko-termostat nerez</t>
  </si>
  <si>
    <t xml:space="preserve">4021163146950</t>
  </si>
  <si>
    <t xml:space="preserve">018080699</t>
  </si>
  <si>
    <t xml:space="preserve">SCHELL podomietková sprcha LINUS D-E-T ECO</t>
  </si>
  <si>
    <t xml:space="preserve">elektr. spínacie okienko s vypínaním-termostat,so sledovaním priestoru</t>
  </si>
  <si>
    <t xml:space="preserve">4021163146653</t>
  </si>
  <si>
    <t xml:space="preserve">018082899</t>
  </si>
  <si>
    <t xml:space="preserve">elektr. sledovanie priestoru-termostat, nerez</t>
  </si>
  <si>
    <t xml:space="preserve">4021163146967</t>
  </si>
  <si>
    <t xml:space="preserve">018090699</t>
  </si>
  <si>
    <t xml:space="preserve">SCHELL podomietková sprcha LINUS D-SC-T</t>
  </si>
  <si>
    <t xml:space="preserve">samozatváracia-termostat chróm</t>
  </si>
  <si>
    <t xml:space="preserve">4021163146578</t>
  </si>
  <si>
    <t xml:space="preserve">1.13</t>
  </si>
  <si>
    <t xml:space="preserve">018092899</t>
  </si>
  <si>
    <t xml:space="preserve">samozatváracia termostat nerez chróm</t>
  </si>
  <si>
    <t xml:space="preserve">4021163146929</t>
  </si>
  <si>
    <t xml:space="preserve">018140699</t>
  </si>
  <si>
    <t xml:space="preserve">SCHELL sprchová hlavica s obmedzovačom aerosolu</t>
  </si>
  <si>
    <t xml:space="preserve">anti-vandal chróm</t>
  </si>
  <si>
    <t xml:space="preserve">4021163146691</t>
  </si>
  <si>
    <t xml:space="preserve">1.12</t>
  </si>
  <si>
    <t xml:space="preserve">018210699</t>
  </si>
  <si>
    <t xml:space="preserve">SCHELL sprchová hlavica COMFORT FLEX</t>
  </si>
  <si>
    <t xml:space="preserve">anti-vandal chróm (náhrada za obj.č. 018450699 a 018470699)</t>
  </si>
  <si>
    <t xml:space="preserve">4021163168648</t>
  </si>
  <si>
    <t xml:space="preserve">018220099</t>
  </si>
  <si>
    <t xml:space="preserve">SCHELL podomietkový set Masterbox LINUS WB-E-V</t>
  </si>
  <si>
    <t xml:space="preserve">funkcia: elektronická na predmiešanú vodu</t>
  </si>
  <si>
    <t xml:space="preserve">4021163146592</t>
  </si>
  <si>
    <t xml:space="preserve">018270099</t>
  </si>
  <si>
    <t xml:space="preserve">SCHELL podomietkový set Masterbox WB-SC-V</t>
  </si>
  <si>
    <t xml:space="preserve">samozatváracia-na predmiešanú alebo studenú vodu</t>
  </si>
  <si>
    <t xml:space="preserve">4021163146523</t>
  </si>
  <si>
    <t xml:space="preserve">018280699</t>
  </si>
  <si>
    <t xml:space="preserve">SCHELL podomietkový set Masterbox WB-SC-M</t>
  </si>
  <si>
    <t xml:space="preserve">samozatváracia-zmiešavacia</t>
  </si>
  <si>
    <t xml:space="preserve">4021163146363</t>
  </si>
  <si>
    <t xml:space="preserve">018290699</t>
  </si>
  <si>
    <t xml:space="preserve">4021163146370</t>
  </si>
  <si>
    <t xml:space="preserve">018300699</t>
  </si>
  <si>
    <t xml:space="preserve">SCHELL podomietková sprcha LINUS D-E-V</t>
  </si>
  <si>
    <t xml:space="preserve">elektr. spínacie okienko, na predmiešanú vodu, chróm</t>
  </si>
  <si>
    <t xml:space="preserve">4021163146608</t>
  </si>
  <si>
    <t xml:space="preserve">018302899</t>
  </si>
  <si>
    <t xml:space="preserve">SCHELL podomietková sprcha  LINUS D-E-V</t>
  </si>
  <si>
    <t xml:space="preserve">elektr. spínacie okienko, na predmiešanú vodu, nerez</t>
  </si>
  <si>
    <t xml:space="preserve">4021163146936</t>
  </si>
  <si>
    <t xml:space="preserve">018310699</t>
  </si>
  <si>
    <t xml:space="preserve">SCHELL podomietková sprcha LINUS D-E-V ECO</t>
  </si>
  <si>
    <t xml:space="preserve">elektr.spínacie okienko so sledovaním priestoru, chróm</t>
  </si>
  <si>
    <t xml:space="preserve">4021163146615</t>
  </si>
  <si>
    <t xml:space="preserve">018312899</t>
  </si>
  <si>
    <t xml:space="preserve">elektr.spínacie okienko so sledovaním priestoru, nerez</t>
  </si>
  <si>
    <t xml:space="preserve">4021163146943</t>
  </si>
  <si>
    <t xml:space="preserve">018320699</t>
  </si>
  <si>
    <t xml:space="preserve">SCHELL podomietková sprcha LINUS D-SC-M</t>
  </si>
  <si>
    <t xml:space="preserve">samozatváracia-zmiešavacia chróm</t>
  </si>
  <si>
    <t xml:space="preserve">4021163146530</t>
  </si>
  <si>
    <t xml:space="preserve">1.15</t>
  </si>
  <si>
    <t xml:space="preserve">018322899</t>
  </si>
  <si>
    <t xml:space="preserve">samozatváracia-zmiešavacia nerez</t>
  </si>
  <si>
    <t xml:space="preserve">4021163146905</t>
  </si>
  <si>
    <t xml:space="preserve">018330699</t>
  </si>
  <si>
    <t xml:space="preserve">SCHELL podomietková sprcha LINUS D-SC-V</t>
  </si>
  <si>
    <t xml:space="preserve">samozatváracia na predmiešanú vodu, chróm</t>
  </si>
  <si>
    <t xml:space="preserve">4021163146554</t>
  </si>
  <si>
    <t xml:space="preserve">018332899</t>
  </si>
  <si>
    <t xml:space="preserve">samozatváracia-na predmiešanú vodu, nerez</t>
  </si>
  <si>
    <t xml:space="preserve">4021163146912</t>
  </si>
  <si>
    <t xml:space="preserve">018360699</t>
  </si>
  <si>
    <t xml:space="preserve">SCHELL podomietková nástenná umývadlová armatúra LINUS W-SC-M</t>
  </si>
  <si>
    <t xml:space="preserve">110mm výtokové ramienko samozatváracia zmiešavacia, chróm</t>
  </si>
  <si>
    <t xml:space="preserve">4021163146387</t>
  </si>
  <si>
    <t xml:space="preserve">018362899</t>
  </si>
  <si>
    <t xml:space="preserve">110mm výtokové ramienko samozatváracia zmiešavacia, nerez</t>
  </si>
  <si>
    <t xml:space="preserve">4021163146844</t>
  </si>
  <si>
    <t xml:space="preserve">018370699</t>
  </si>
  <si>
    <t xml:space="preserve">170mm výtokové ramienko samozatváracia zmiešavacia, chróm</t>
  </si>
  <si>
    <t xml:space="preserve">4021163146394</t>
  </si>
  <si>
    <t xml:space="preserve">018372899</t>
  </si>
  <si>
    <t xml:space="preserve">170mm výtokové ramienko samozatváracia zmiešavacia,nerez</t>
  </si>
  <si>
    <t xml:space="preserve">4021163146851</t>
  </si>
  <si>
    <t xml:space="preserve">018380699</t>
  </si>
  <si>
    <t xml:space="preserve">230mm výtokové ramienko samozatváracia zmiešavacia, chróm</t>
  </si>
  <si>
    <t xml:space="preserve">4021163146400</t>
  </si>
  <si>
    <t xml:space="preserve">018382899</t>
  </si>
  <si>
    <t xml:space="preserve">230mm výtokové ramienko samozatváracia zmiešavacia, nerez</t>
  </si>
  <si>
    <t xml:space="preserve">4021163146875</t>
  </si>
  <si>
    <t xml:space="preserve">018390699</t>
  </si>
  <si>
    <t xml:space="preserve">SCHELL podomietková nástenná umývadlová armatúra LINUS W-SC-V</t>
  </si>
  <si>
    <t xml:space="preserve">110mm výtokové ramienko samozatváracia na predmiešanú vodu chróm</t>
  </si>
  <si>
    <t xml:space="preserve">4021163146455</t>
  </si>
  <si>
    <t xml:space="preserve">018392899</t>
  </si>
  <si>
    <t xml:space="preserve">110mm výtokové ramienko samozatváracia na predmiešanú vodu nerez</t>
  </si>
  <si>
    <t xml:space="preserve">4021163146868</t>
  </si>
  <si>
    <t xml:space="preserve">018400699</t>
  </si>
  <si>
    <t xml:space="preserve">170mm výtokové ramienko samozatváracia na predmiešanú vodu chróm</t>
  </si>
  <si>
    <t xml:space="preserve">4021163146462</t>
  </si>
  <si>
    <t xml:space="preserve">018402899</t>
  </si>
  <si>
    <t xml:space="preserve">170mm výtokové ramienko samozatváracia na predmiešanú vodu nerez</t>
  </si>
  <si>
    <t xml:space="preserve">4021163146882</t>
  </si>
  <si>
    <t xml:space="preserve">018410699</t>
  </si>
  <si>
    <t xml:space="preserve">230mm výtokové ramienko samozatváracia na predmiešanú vodu chróm</t>
  </si>
  <si>
    <t xml:space="preserve">4021163146479</t>
  </si>
  <si>
    <t xml:space="preserve">018412899</t>
  </si>
  <si>
    <t xml:space="preserve">230mm výtokové ramienko samozatváracia na predmiešanú vodu nerez</t>
  </si>
  <si>
    <t xml:space="preserve">4021163146899</t>
  </si>
  <si>
    <t xml:space="preserve">018460699</t>
  </si>
  <si>
    <t xml:space="preserve">SCHELL sprchová hlavica COMFORT</t>
  </si>
  <si>
    <t xml:space="preserve">so spodným prívodom, chróm</t>
  </si>
  <si>
    <t xml:space="preserve">4021163160628</t>
  </si>
  <si>
    <t xml:space="preserve">018530099</t>
  </si>
  <si>
    <t xml:space="preserve">vr. 6 ks alkalických batérií, typ AA</t>
  </si>
  <si>
    <t xml:space="preserve">4021163146783</t>
  </si>
  <si>
    <t xml:space="preserve">018590699</t>
  </si>
  <si>
    <t xml:space="preserve">SCHELL predlžovací set D-SC-T</t>
  </si>
  <si>
    <t xml:space="preserve">pre samozatváracie podomietkové armatúry 25 mm, chróm</t>
  </si>
  <si>
    <t xml:space="preserve">4021163146806</t>
  </si>
  <si>
    <t xml:space="preserve">018600699</t>
  </si>
  <si>
    <t xml:space="preserve">SCHELL predlžovacia kartuša D-E-T</t>
  </si>
  <si>
    <t xml:space="preserve">pre elektronické podomietkové armatúry 25 mm, chróm</t>
  </si>
  <si>
    <t xml:space="preserve">4021163146813</t>
  </si>
  <si>
    <t xml:space="preserve">018630699</t>
  </si>
  <si>
    <t xml:space="preserve">pre samozatváracie podom.armatúry 50mm, chróm</t>
  </si>
  <si>
    <t xml:space="preserve">4021163148800</t>
  </si>
  <si>
    <t xml:space="preserve">018650699</t>
  </si>
  <si>
    <t xml:space="preserve">SCHELL predlžovací set D-E-T</t>
  </si>
  <si>
    <t xml:space="preserve">pre elektronické podom. armatúry 50mm, chróm</t>
  </si>
  <si>
    <t xml:space="preserve">4021163148756</t>
  </si>
  <si>
    <t xml:space="preserve">018670099</t>
  </si>
  <si>
    <t xml:space="preserve">SCHELL podomietkový set-Masterbox WB-SC-M</t>
  </si>
  <si>
    <t xml:space="preserve">samozatváracia zmiešavacia</t>
  </si>
  <si>
    <t xml:space="preserve">4021163148039</t>
  </si>
  <si>
    <t xml:space="preserve">018720699</t>
  </si>
  <si>
    <t xml:space="preserve">SCHELL predlžovací set D-SC-V/</t>
  </si>
  <si>
    <t xml:space="preserve">W-SC-V predmiešaná voda 25mm chróm</t>
  </si>
  <si>
    <t xml:space="preserve">4021163148770</t>
  </si>
  <si>
    <t xml:space="preserve">018730699</t>
  </si>
  <si>
    <t xml:space="preserve">W-SC-V predmiešaná voda 50mm chróm</t>
  </si>
  <si>
    <t xml:space="preserve">4021163151282</t>
  </si>
  <si>
    <t xml:space="preserve">018740099</t>
  </si>
  <si>
    <t xml:space="preserve">SCHELL magnetický ventil kartušový</t>
  </si>
  <si>
    <t xml:space="preserve">pre termickú dezinfekciu 6V</t>
  </si>
  <si>
    <t xml:space="preserve">4021163148787</t>
  </si>
  <si>
    <t xml:space="preserve">018750099</t>
  </si>
  <si>
    <t xml:space="preserve">SCHELL magnetický ventil LINUS</t>
  </si>
  <si>
    <t xml:space="preserve">pre termickú dezinfekciu 12V</t>
  </si>
  <si>
    <t xml:space="preserve">4021163148794</t>
  </si>
  <si>
    <t xml:space="preserve">018880699</t>
  </si>
  <si>
    <t xml:space="preserve">SCHELL predlžovací set D-C-M</t>
  </si>
  <si>
    <t xml:space="preserve">CVD elektronika, 25 mm chróm</t>
  </si>
  <si>
    <t xml:space="preserve">4021163159301</t>
  </si>
  <si>
    <t xml:space="preserve">018890699</t>
  </si>
  <si>
    <t xml:space="preserve">CVD elektronika, 50 mm chróm</t>
  </si>
  <si>
    <t xml:space="preserve">4021163159318</t>
  </si>
  <si>
    <t xml:space="preserve">019002899</t>
  </si>
  <si>
    <t xml:space="preserve">SCHELL podomietková sprcha  BASIC D-SC-T</t>
  </si>
  <si>
    <t xml:space="preserve">samozatváracia, termostat, nerez</t>
  </si>
  <si>
    <t xml:space="preserve">4021163153989</t>
  </si>
  <si>
    <t xml:space="preserve">019022899</t>
  </si>
  <si>
    <t xml:space="preserve">SCHELL podomietková sprcha LINUS BASIC D-SC-M</t>
  </si>
  <si>
    <t xml:space="preserve">4021163154009</t>
  </si>
  <si>
    <t xml:space="preserve">019040099</t>
  </si>
  <si>
    <t xml:space="preserve">SCHELL  podomietkový set Masterbox  WBD-E-M</t>
  </si>
  <si>
    <t xml:space="preserve">elektronická-zmiešavacia</t>
  </si>
  <si>
    <t xml:space="preserve">4021163155709</t>
  </si>
  <si>
    <t xml:space="preserve">019092899</t>
  </si>
  <si>
    <t xml:space="preserve">SCHELL podomietková sprcha LINUS BASIC D-C-T</t>
  </si>
  <si>
    <t xml:space="preserve">CVD, termostat, nerez</t>
  </si>
  <si>
    <t xml:space="preserve">4021163157314</t>
  </si>
  <si>
    <t xml:space="preserve">019180699</t>
  </si>
  <si>
    <t xml:space="preserve">SCHELL podomietková sprcha LINUS D-C-T</t>
  </si>
  <si>
    <t xml:space="preserve">CVD, termostat, chróm, bez zdroja/priehradky na batérie</t>
  </si>
  <si>
    <t xml:space="preserve">4021163157772</t>
  </si>
  <si>
    <t xml:space="preserve">019182899</t>
  </si>
  <si>
    <t xml:space="preserve">CVD, termostat, nerez, bez zdroja/priehradky na batérie</t>
  </si>
  <si>
    <t xml:space="preserve">4021163157789</t>
  </si>
  <si>
    <t xml:space="preserve">019190699</t>
  </si>
  <si>
    <t xml:space="preserve">SCHELL podomietková sprcha LINUS D-C-M</t>
  </si>
  <si>
    <t xml:space="preserve">CVD, zmiešavacia, chróm, bez zdroja/priehradky na batérie</t>
  </si>
  <si>
    <t xml:space="preserve">4021163157796</t>
  </si>
  <si>
    <t xml:space="preserve">019192899</t>
  </si>
  <si>
    <t xml:space="preserve">CVD, zmiešavacia, nerez, bez zdroja/priehradky na batérie</t>
  </si>
  <si>
    <t xml:space="preserve">4021163157802</t>
  </si>
  <si>
    <t xml:space="preserve">019202899</t>
  </si>
  <si>
    <t xml:space="preserve">SCHELL podomietková sprcha LINUS BASIC D-C-M</t>
  </si>
  <si>
    <t xml:space="preserve">CVD, zmiešavacia, nerez</t>
  </si>
  <si>
    <t xml:space="preserve">4021163159493</t>
  </si>
  <si>
    <t xml:space="preserve">019212899</t>
  </si>
  <si>
    <t xml:space="preserve">SCHELL podomietková sprcha LINUS D-C-V</t>
  </si>
  <si>
    <t xml:space="preserve">CVD, na predmiešanú vodu, nerez</t>
  </si>
  <si>
    <t xml:space="preserve">4021163159509</t>
  </si>
  <si>
    <t xml:space="preserve">019250099</t>
  </si>
  <si>
    <t xml:space="preserve">SCHELL priehradka na batérie VITUS</t>
  </si>
  <si>
    <t xml:space="preserve">vr. batérií</t>
  </si>
  <si>
    <t xml:space="preserve">4021163160086</t>
  </si>
  <si>
    <t xml:space="preserve">019530699</t>
  </si>
  <si>
    <t xml:space="preserve">SCHELL elektr.umývadlová nástenná armatúra MODUS E</t>
  </si>
  <si>
    <t xml:space="preserve">HD-K na studenú vodu na batérie 6V, ramienko 187 mm, chróm </t>
  </si>
  <si>
    <t xml:space="preserve">4021163168822</t>
  </si>
  <si>
    <t xml:space="preserve">1.6</t>
  </si>
  <si>
    <t xml:space="preserve">019540699</t>
  </si>
  <si>
    <t xml:space="preserve">HD-K na studenú vodu na batérie 6V, ramienko 230 mm, chróm </t>
  </si>
  <si>
    <t xml:space="preserve">4021163168815</t>
  </si>
  <si>
    <t xml:space="preserve">020000699</t>
  </si>
  <si>
    <t xml:space="preserve">SCHELL umývadlový výtok so zátkou PUSH OPEN</t>
  </si>
  <si>
    <t xml:space="preserve">uzatvárateľný 5/4", chróm</t>
  </si>
  <si>
    <t xml:space="preserve">4021163147308</t>
  </si>
  <si>
    <t xml:space="preserve">4.5</t>
  </si>
  <si>
    <t xml:space="preserve">020010699</t>
  </si>
  <si>
    <t xml:space="preserve">SCHELL umývadlový výtok so zátkou QUAD PUSH OPEN</t>
  </si>
  <si>
    <t xml:space="preserve">4021163147728</t>
  </si>
  <si>
    <t xml:space="preserve">020020699</t>
  </si>
  <si>
    <t xml:space="preserve">SCHELL umývadlový výtok so zátkou OPEN</t>
  </si>
  <si>
    <t xml:space="preserve">neuzatvárateľný 5/4", chróm</t>
  </si>
  <si>
    <t xml:space="preserve">4021163147315</t>
  </si>
  <si>
    <t xml:space="preserve">020030699</t>
  </si>
  <si>
    <t xml:space="preserve">SCHELL umývadlový výtok so zátkou QUAD OPEN</t>
  </si>
  <si>
    <t xml:space="preserve">4021163147735</t>
  </si>
  <si>
    <t xml:space="preserve">020040099</t>
  </si>
  <si>
    <t xml:space="preserve">SCHELL set tvarovaných sitiek LINUS</t>
  </si>
  <si>
    <t xml:space="preserve">nerez</t>
  </si>
  <si>
    <t xml:space="preserve">4021163150940</t>
  </si>
  <si>
    <t xml:space="preserve">9.4,9.6</t>
  </si>
  <si>
    <t xml:space="preserve">020050099</t>
  </si>
  <si>
    <t xml:space="preserve">SCHELL set so sitkom LINUS</t>
  </si>
  <si>
    <t xml:space="preserve">so spätnou klapkou</t>
  </si>
  <si>
    <t xml:space="preserve">4021163150957</t>
  </si>
  <si>
    <t xml:space="preserve">020070099</t>
  </si>
  <si>
    <t xml:space="preserve">SCHELL perlátor UNIVERSAL chránený proti krádeži</t>
  </si>
  <si>
    <t xml:space="preserve">vr. nástrčného kľúča</t>
  </si>
  <si>
    <t xml:space="preserve">4021163151732</t>
  </si>
  <si>
    <t xml:space="preserve">9.2</t>
  </si>
  <si>
    <t xml:space="preserve">021020699</t>
  </si>
  <si>
    <t xml:space="preserve">SCHELL ovládacia páka</t>
  </si>
  <si>
    <t xml:space="preserve">pre PURIS Line chróm</t>
  </si>
  <si>
    <t xml:space="preserve">4021163137873</t>
  </si>
  <si>
    <t xml:space="preserve">021030699</t>
  </si>
  <si>
    <t xml:space="preserve">SCHELL krytka a skrutkovací diel</t>
  </si>
  <si>
    <t xml:space="preserve">4021163137866</t>
  </si>
  <si>
    <t xml:space="preserve">021040099</t>
  </si>
  <si>
    <t xml:space="preserve">SCHELL kartuša s obmedzovačom horúcej vody</t>
  </si>
  <si>
    <t xml:space="preserve">pre PURIS Line</t>
  </si>
  <si>
    <t xml:space="preserve">4021163137859</t>
  </si>
  <si>
    <t xml:space="preserve">021100699</t>
  </si>
  <si>
    <t xml:space="preserve">SCHELL samozatváracia tlačná umývadlová armatúra PURIS SC</t>
  </si>
  <si>
    <t xml:space="preserve">pre studenú vodu chróm</t>
  </si>
  <si>
    <t xml:space="preserve">4021163141412</t>
  </si>
  <si>
    <t xml:space="preserve">1.8</t>
  </si>
  <si>
    <t xml:space="preserve">021160699</t>
  </si>
  <si>
    <t xml:space="preserve">SCHELL ovládacie tlačítko PURIS SC</t>
  </si>
  <si>
    <t xml:space="preserve">pre verziu na studenú vodu, s pružinkou, chróm</t>
  </si>
  <si>
    <t xml:space="preserve">4021163141863</t>
  </si>
  <si>
    <t xml:space="preserve">9.1</t>
  </si>
  <si>
    <t xml:space="preserve">021210699</t>
  </si>
  <si>
    <t xml:space="preserve">SCHELL perlátor zabezpečený preti krádeži</t>
  </si>
  <si>
    <t xml:space="preserve">pre umývadlové armatúry PURIS / VENUS, chróm</t>
  </si>
  <si>
    <t xml:space="preserve">4021163143874</t>
  </si>
  <si>
    <t xml:space="preserve">9.1, 9.2</t>
  </si>
  <si>
    <t xml:space="preserve">021220699</t>
  </si>
  <si>
    <t xml:space="preserve">SCHELL samozatváracia tlačná umývadlová armatúra PETIT SC</t>
  </si>
  <si>
    <t xml:space="preserve">1/2" chróm</t>
  </si>
  <si>
    <t xml:space="preserve">4021163144222</t>
  </si>
  <si>
    <t xml:space="preserve">021250699</t>
  </si>
  <si>
    <t xml:space="preserve">zmiešavacia, chróm (model od r. 2006)</t>
  </si>
  <si>
    <t xml:space="preserve">4021163145397</t>
  </si>
  <si>
    <t xml:space="preserve">021290699</t>
  </si>
  <si>
    <t xml:space="preserve">SCHELL prestavovací set ovl.teploty PURIS SC</t>
  </si>
  <si>
    <t xml:space="preserve">kartuša - páčka, perko, objímka</t>
  </si>
  <si>
    <t xml:space="preserve">4021163147278</t>
  </si>
  <si>
    <t xml:space="preserve">021300699</t>
  </si>
  <si>
    <t xml:space="preserve">SCHELL samozatváracia umýv.armatúra PETIT SC</t>
  </si>
  <si>
    <t xml:space="preserve">1/2", chróm, telo z mosadze odolné preti odzinkovaniu</t>
  </si>
  <si>
    <t xml:space="preserve">4021163148244</t>
  </si>
  <si>
    <t xml:space="preserve">021340699</t>
  </si>
  <si>
    <t xml:space="preserve">SCHELL prestavovací set PURIS SC-K</t>
  </si>
  <si>
    <t xml:space="preserve">na studenú/predmiešanú vodu, chróm</t>
  </si>
  <si>
    <t xml:space="preserve">4021163148251</t>
  </si>
  <si>
    <t xml:space="preserve">021350699</t>
  </si>
  <si>
    <t xml:space="preserve">SCHELL ovládacie tlačítko PURIS SC-M</t>
  </si>
  <si>
    <t xml:space="preserve">zmiešavacie pre armatúry od 10/2006</t>
  </si>
  <si>
    <t xml:space="preserve">4021163149364</t>
  </si>
  <si>
    <t xml:space="preserve">021360699</t>
  </si>
  <si>
    <t xml:space="preserve">SCHELL samozatváracia nástenná armatúra PETIT SC</t>
  </si>
  <si>
    <t xml:space="preserve">HD-K na studenú/predmiešanú vodu, chróm</t>
  </si>
  <si>
    <t xml:space="preserve">4021163151312</t>
  </si>
  <si>
    <t xml:space="preserve">021410699</t>
  </si>
  <si>
    <t xml:space="preserve">SCHELL umývadlová páková armatúra MODUS EH</t>
  </si>
  <si>
    <t xml:space="preserve">HD-M zmiešavacia, chróm</t>
  </si>
  <si>
    <t xml:space="preserve">4021163156058</t>
  </si>
  <si>
    <t xml:space="preserve">021420699</t>
  </si>
  <si>
    <t xml:space="preserve">SCHELL umývadlový stojankový ventil MODUS K</t>
  </si>
  <si>
    <t xml:space="preserve">HD-K na studenú vodu, chróm</t>
  </si>
  <si>
    <t xml:space="preserve">4021163156065</t>
  </si>
  <si>
    <t xml:space="preserve">021440699</t>
  </si>
  <si>
    <t xml:space="preserve">SCHELL rozeta MODUS EH HD-M</t>
  </si>
  <si>
    <t xml:space="preserve">so skrutkovacím dielom</t>
  </si>
  <si>
    <t xml:space="preserve">4021163156805</t>
  </si>
  <si>
    <t xml:space="preserve">021450699</t>
  </si>
  <si>
    <t xml:space="preserve">SCHELL rozeta MODUS K HD-K</t>
  </si>
  <si>
    <t xml:space="preserve">4021163156799</t>
  </si>
  <si>
    <t xml:space="preserve">021470699</t>
  </si>
  <si>
    <t xml:space="preserve">HD-K na studenú/predmiešanú vodu, s preduzáverom, chróm</t>
  </si>
  <si>
    <t xml:space="preserve">4021163159325</t>
  </si>
  <si>
    <t xml:space="preserve">021510699</t>
  </si>
  <si>
    <t xml:space="preserve">SCHELL samozatváracia tlačná umývadlová armatúra PETIT SC-M</t>
  </si>
  <si>
    <t xml:space="preserve">zmiešavacia, chróm</t>
  </si>
  <si>
    <t xml:space="preserve">4021163161205</t>
  </si>
  <si>
    <t xml:space="preserve">021520699</t>
  </si>
  <si>
    <t xml:space="preserve">SCHELL tlačítko PETIT SC-M</t>
  </si>
  <si>
    <t xml:space="preserve">vr. perka a krytky</t>
  </si>
  <si>
    <t xml:space="preserve">4021163161854</t>
  </si>
  <si>
    <t xml:space="preserve">021560699</t>
  </si>
  <si>
    <t xml:space="preserve">SCHELL samozatváracia umýv.armatúra XERIS SC small</t>
  </si>
  <si>
    <t xml:space="preserve">4021163162257</t>
  </si>
  <si>
    <t xml:space="preserve">1.7</t>
  </si>
  <si>
    <t xml:space="preserve">021570699</t>
  </si>
  <si>
    <t xml:space="preserve">SCHELL samozatváracia umýv.armatúra XERIS SC mid.</t>
  </si>
  <si>
    <t xml:space="preserve">4021163162264</t>
  </si>
  <si>
    <t xml:space="preserve">021580699</t>
  </si>
  <si>
    <t xml:space="preserve">4021163162271</t>
  </si>
  <si>
    <t xml:space="preserve">021590699</t>
  </si>
  <si>
    <t xml:space="preserve">4021163162288</t>
  </si>
  <si>
    <t xml:space="preserve">021600699</t>
  </si>
  <si>
    <t xml:space="preserve">SCHELL krúžok XERIS SC s obmedzením otáčania tlačítka</t>
  </si>
  <si>
    <t xml:space="preserve">pre HD-M i HD-K armatúry</t>
  </si>
  <si>
    <t xml:space="preserve">4021163162356</t>
  </si>
  <si>
    <t xml:space="preserve">021610699</t>
  </si>
  <si>
    <t xml:space="preserve">SCHELL perlátor XERIS s kľúčom</t>
  </si>
  <si>
    <t xml:space="preserve">prietok 5 litrov / min. (pri tlaku 3 bary)</t>
  </si>
  <si>
    <t xml:space="preserve">4021163162363</t>
  </si>
  <si>
    <t xml:space="preserve">021680699</t>
  </si>
  <si>
    <t xml:space="preserve">SCHELL elektr.umývadlová armatúra MODUS Trend E</t>
  </si>
  <si>
    <t xml:space="preserve">HD-K na studenú vodu na batérie 6V, chróm </t>
  </si>
  <si>
    <t xml:space="preserve">4021163168730</t>
  </si>
  <si>
    <t xml:space="preserve">1.5</t>
  </si>
  <si>
    <t xml:space="preserve">021690699</t>
  </si>
  <si>
    <t xml:space="preserve">HD-K na studenú vodu na sieť 230V, chróm</t>
  </si>
  <si>
    <t xml:space="preserve">4021163168723</t>
  </si>
  <si>
    <t xml:space="preserve">021700699</t>
  </si>
  <si>
    <t xml:space="preserve">HD-M zmiešavacia na batérie 6V, chróm </t>
  </si>
  <si>
    <t xml:space="preserve">021710699</t>
  </si>
  <si>
    <t xml:space="preserve">HD-M zmiešavacia na sieť 230V, chróm </t>
  </si>
  <si>
    <t xml:space="preserve">4021163168747</t>
  </si>
  <si>
    <t xml:space="preserve">021720699</t>
  </si>
  <si>
    <t xml:space="preserve">SCHELL elektr.umývadlová armatúra MODUS E</t>
  </si>
  <si>
    <t xml:space="preserve">HD-K na st.vodu na batérie 6V, chróm (náhrada za obj.č. 012750699)</t>
  </si>
  <si>
    <t xml:space="preserve">4021163168754</t>
  </si>
  <si>
    <t xml:space="preserve">1.4</t>
  </si>
  <si>
    <t xml:space="preserve">021730699</t>
  </si>
  <si>
    <t xml:space="preserve">HD-K na st. vodu na sieť 230V, chróm (náhrada za obj.č. 012730699)</t>
  </si>
  <si>
    <t xml:space="preserve">4021163168761</t>
  </si>
  <si>
    <t xml:space="preserve">021740699</t>
  </si>
  <si>
    <t xml:space="preserve">HD-M zmieš. na batérie 6V, chróm (náhrada za obj.č. 012760699)</t>
  </si>
  <si>
    <t xml:space="preserve">4021163168778</t>
  </si>
  <si>
    <t xml:space="preserve">021750699</t>
  </si>
  <si>
    <t xml:space="preserve">HD-M zmieš. na sieť 230V, chróm (náhrada za obj.č. 012740699)</t>
  </si>
  <si>
    <t xml:space="preserve">4021163168785</t>
  </si>
  <si>
    <t xml:space="preserve">022020699</t>
  </si>
  <si>
    <t xml:space="preserve">SCHELL tlakový splachovač WC SCHELLOMAT</t>
  </si>
  <si>
    <t xml:space="preserve">s páčkou 3/4" chróm</t>
  </si>
  <si>
    <t xml:space="preserve">4021163100365</t>
  </si>
  <si>
    <t xml:space="preserve">2.4</t>
  </si>
  <si>
    <t xml:space="preserve">021800699</t>
  </si>
  <si>
    <t xml:space="preserve">SCHELL umývadlová páková armatúra MODUS EH-T</t>
  </si>
  <si>
    <t xml:space="preserve">zmiešavacia s termostatickou pojistkou, chrom</t>
  </si>
  <si>
    <t xml:space="preserve">4021163170450</t>
  </si>
  <si>
    <t xml:space="preserve">1.11</t>
  </si>
  <si>
    <t xml:space="preserve">021810699</t>
  </si>
  <si>
    <t xml:space="preserve">zmiešavacia, chrom</t>
  </si>
  <si>
    <t xml:space="preserve">4021163170474</t>
  </si>
  <si>
    <t xml:space="preserve">021820699</t>
  </si>
  <si>
    <t xml:space="preserve">4021163170467</t>
  </si>
  <si>
    <t xml:space="preserve">021830699</t>
  </si>
  <si>
    <t xml:space="preserve">4021163170443</t>
  </si>
  <si>
    <t xml:space="preserve">021850699</t>
  </si>
  <si>
    <t xml:space="preserve">SCHELL sprchová nastenná armatúra MODUS MD-T</t>
  </si>
  <si>
    <t xml:space="preserve">zmiešavacia s termostatom a ochranou proti opareniu, chrom</t>
  </si>
  <si>
    <t xml:space="preserve">4021163170542</t>
  </si>
  <si>
    <t xml:space="preserve">022040699</t>
  </si>
  <si>
    <t xml:space="preserve">s páčkou 3/4" chróm, nastavenie 6-14 l</t>
  </si>
  <si>
    <t xml:space="preserve">4021163100464</t>
  </si>
  <si>
    <t xml:space="preserve">022160699</t>
  </si>
  <si>
    <t xml:space="preserve">s páčkou 1/2" chróm</t>
  </si>
  <si>
    <t xml:space="preserve">4021163100495</t>
  </si>
  <si>
    <t xml:space="preserve">022380699</t>
  </si>
  <si>
    <t xml:space="preserve">4021163135183</t>
  </si>
  <si>
    <t xml:space="preserve">022470699</t>
  </si>
  <si>
    <t xml:space="preserve">SCHELL tlakový splachovač WC SCHELLOMAT BASIC</t>
  </si>
  <si>
    <t xml:space="preserve">3/4" chróm</t>
  </si>
  <si>
    <t xml:space="preserve">4021163141658</t>
  </si>
  <si>
    <t xml:space="preserve">2.3</t>
  </si>
  <si>
    <t xml:space="preserve">022480699</t>
  </si>
  <si>
    <t xml:space="preserve">SV s uzatváracím ventilom 3/4"chróm</t>
  </si>
  <si>
    <t xml:space="preserve">4021163141665</t>
  </si>
  <si>
    <t xml:space="preserve">022490699</t>
  </si>
  <si>
    <t xml:space="preserve">SCHELL tlakový splachovač WC SCHELLOMAT SILENT ECO</t>
  </si>
  <si>
    <t xml:space="preserve">SILENT ECO s úsp.tlačítkom 3/4" chróm</t>
  </si>
  <si>
    <t xml:space="preserve">4021163141672</t>
  </si>
  <si>
    <t xml:space="preserve">022500699</t>
  </si>
  <si>
    <t xml:space="preserve">SCHELL tlakový splachovač WC SILENT ECO SV</t>
  </si>
  <si>
    <t xml:space="preserve">s úsp.tlačítkom a uzatv.ventilom 3/4"chróm</t>
  </si>
  <si>
    <t xml:space="preserve">4021163141689</t>
  </si>
  <si>
    <t xml:space="preserve">022520699</t>
  </si>
  <si>
    <t xml:space="preserve">pre nízky tlak 1" chróm</t>
  </si>
  <si>
    <t xml:space="preserve">4021163148459</t>
  </si>
  <si>
    <t xml:space="preserve">024760699</t>
  </si>
  <si>
    <t xml:space="preserve">SCHELL tlakový splachovač pisoára SCHELLOMAT BASIC</t>
  </si>
  <si>
    <t xml:space="preserve">BASIC s vnútornou spojkou 1/2"chróm</t>
  </si>
  <si>
    <t xml:space="preserve">4021163141719</t>
  </si>
  <si>
    <t xml:space="preserve">2.10</t>
  </si>
  <si>
    <t xml:space="preserve">024770699</t>
  </si>
  <si>
    <t xml:space="preserve">BASIC SV u uzatv.ventilom 1/2"chróm</t>
  </si>
  <si>
    <t xml:space="preserve">4021163141726</t>
  </si>
  <si>
    <t xml:space="preserve">024780699</t>
  </si>
  <si>
    <t xml:space="preserve">BASIC Benelux s vonkajšou spojkou 1/2"chróm</t>
  </si>
  <si>
    <t xml:space="preserve">4021163141733</t>
  </si>
  <si>
    <t xml:space="preserve">024790699</t>
  </si>
  <si>
    <t xml:space="preserve">SCHELL tlakový splachovač pisoára BASIC SV</t>
  </si>
  <si>
    <t xml:space="preserve">Benelux s vonkajšou spojkou a uzatv.ventilom 1/2" chróm</t>
  </si>
  <si>
    <t xml:space="preserve">4021163141740</t>
  </si>
  <si>
    <t xml:space="preserve">024830699</t>
  </si>
  <si>
    <t xml:space="preserve">BASIC Benelux s vnútornou spojkou 1/2"chróm</t>
  </si>
  <si>
    <t xml:space="preserve">4021163142921</t>
  </si>
  <si>
    <t xml:space="preserve">024840699</t>
  </si>
  <si>
    <t xml:space="preserve">Benelux s vnútornou spojkou a uzatv.ventilom 1/2"chróm</t>
  </si>
  <si>
    <t xml:space="preserve">4021163142938</t>
  </si>
  <si>
    <t xml:space="preserve">027020699</t>
  </si>
  <si>
    <t xml:space="preserve">SCHELL splachovací ventil WC SCHELLOMAT</t>
  </si>
  <si>
    <t xml:space="preserve">s vrškom s páčkou 3/4" chróm</t>
  </si>
  <si>
    <t xml:space="preserve">4021163101751</t>
  </si>
  <si>
    <t xml:space="preserve">027030699</t>
  </si>
  <si>
    <t xml:space="preserve">s rukoväťou z DR-mosadze 3/4" chróm</t>
  </si>
  <si>
    <t xml:space="preserve">4021163136807</t>
  </si>
  <si>
    <t xml:space="preserve">028000699</t>
  </si>
  <si>
    <t xml:space="preserve">SCHELL pisoárová ovládacia doska EDITION</t>
  </si>
  <si>
    <t xml:space="preserve">plast, chróm, k podomietkovému setu COMPACT II</t>
  </si>
  <si>
    <t xml:space="preserve">4021163151848</t>
  </si>
  <si>
    <t xml:space="preserve">028001599</t>
  </si>
  <si>
    <t xml:space="preserve">plast, alpská biela, k podomietkovému setu COMPACT II</t>
  </si>
  <si>
    <t xml:space="preserve">4021163151855</t>
  </si>
  <si>
    <t xml:space="preserve">028012899</t>
  </si>
  <si>
    <t xml:space="preserve">nerez, k podomietkovému setu COMPACT II</t>
  </si>
  <si>
    <t xml:space="preserve">4021163151862</t>
  </si>
  <si>
    <t xml:space="preserve">028020699</t>
  </si>
  <si>
    <t xml:space="preserve">SCHELL WC ovládacia doska EDITION</t>
  </si>
  <si>
    <t xml:space="preserve">plast, chróm</t>
  </si>
  <si>
    <t xml:space="preserve">4021163151763</t>
  </si>
  <si>
    <t xml:space="preserve">2.1</t>
  </si>
  <si>
    <t xml:space="preserve">028021599</t>
  </si>
  <si>
    <t xml:space="preserve">plast, alpská biela</t>
  </si>
  <si>
    <t xml:space="preserve">4021163151770</t>
  </si>
  <si>
    <t xml:space="preserve">028032899</t>
  </si>
  <si>
    <t xml:space="preserve">nerez, vyhotovenie antivandal</t>
  </si>
  <si>
    <t xml:space="preserve">4021163151787</t>
  </si>
  <si>
    <t xml:space="preserve">028040699</t>
  </si>
  <si>
    <t xml:space="preserve">SCHELL WC ovládacia doska EDITION ECO</t>
  </si>
  <si>
    <t xml:space="preserve">4021163151794</t>
  </si>
  <si>
    <t xml:space="preserve">028041599</t>
  </si>
  <si>
    <t xml:space="preserve">4021163151800</t>
  </si>
  <si>
    <t xml:space="preserve">028052899</t>
  </si>
  <si>
    <t xml:space="preserve">4021163151817</t>
  </si>
  <si>
    <t xml:space="preserve">028060699</t>
  </si>
  <si>
    <t xml:space="preserve">SCHELL senzorový splachovač pisoára EDITION</t>
  </si>
  <si>
    <t xml:space="preserve">plast, chróm, na batérie 9 V</t>
  </si>
  <si>
    <t xml:space="preserve">4021163151879</t>
  </si>
  <si>
    <t xml:space="preserve">2.6</t>
  </si>
  <si>
    <t xml:space="preserve">028061599</t>
  </si>
  <si>
    <t xml:space="preserve">plast, alpská biela, na batérie 9 V</t>
  </si>
  <si>
    <t xml:space="preserve">4021163151886</t>
  </si>
  <si>
    <t xml:space="preserve">028072899</t>
  </si>
  <si>
    <t xml:space="preserve">nerez, na batérie 9 V</t>
  </si>
  <si>
    <t xml:space="preserve">4021163151893</t>
  </si>
  <si>
    <t xml:space="preserve">028080699</t>
  </si>
  <si>
    <t xml:space="preserve">plast, chróm, na sieť 230 V</t>
  </si>
  <si>
    <t xml:space="preserve">4021163151909</t>
  </si>
  <si>
    <t xml:space="preserve">028081599</t>
  </si>
  <si>
    <t xml:space="preserve">plast alpská biela, na sieť 230 V</t>
  </si>
  <si>
    <t xml:space="preserve">4021163151916</t>
  </si>
  <si>
    <t xml:space="preserve">028092899</t>
  </si>
  <si>
    <t xml:space="preserve">nerez, na sieť 230 V</t>
  </si>
  <si>
    <t xml:space="preserve">4021163151923</t>
  </si>
  <si>
    <t xml:space="preserve">028140699</t>
  </si>
  <si>
    <t xml:space="preserve">SCHELL WC ovládacia doska EDITION ECO ND</t>
  </si>
  <si>
    <t xml:space="preserve">pre nízky tlak, plast, chróm</t>
  </si>
  <si>
    <t xml:space="preserve">4021163154238</t>
  </si>
  <si>
    <t xml:space="preserve">028141599</t>
  </si>
  <si>
    <t xml:space="preserve">pre nízky tlak, plast, alpská biela</t>
  </si>
  <si>
    <t xml:space="preserve">4021163154245</t>
  </si>
  <si>
    <t xml:space="preserve">028142899</t>
  </si>
  <si>
    <t xml:space="preserve">pre nízky tlak, nerez</t>
  </si>
  <si>
    <t xml:space="preserve">4021163154252</t>
  </si>
  <si>
    <t xml:space="preserve">028150699</t>
  </si>
  <si>
    <t xml:space="preserve">SCHELL WC ovládacia doska EDITION ND</t>
  </si>
  <si>
    <t xml:space="preserve">4021163154269</t>
  </si>
  <si>
    <t xml:space="preserve">028151599</t>
  </si>
  <si>
    <t xml:space="preserve">4021163154283</t>
  </si>
  <si>
    <t xml:space="preserve">028152899</t>
  </si>
  <si>
    <t xml:space="preserve">4021163154276</t>
  </si>
  <si>
    <t xml:space="preserve">028240699</t>
  </si>
  <si>
    <t xml:space="preserve">SCHELL ovládacia doska EDITION ECO ND 100</t>
  </si>
  <si>
    <t xml:space="preserve">pre min.hĺbku zabudovania 100mm, nízky tlak</t>
  </si>
  <si>
    <t xml:space="preserve">4021163155594</t>
  </si>
  <si>
    <t xml:space="preserve">028250699</t>
  </si>
  <si>
    <t xml:space="preserve">SCHELL WC ovládacia doska EDITION ECO 100</t>
  </si>
  <si>
    <t xml:space="preserve">plast , chróm</t>
  </si>
  <si>
    <t xml:space="preserve">4021163155600</t>
  </si>
  <si>
    <t xml:space="preserve">030740099</t>
  </si>
  <si>
    <t xml:space="preserve">SCHELL umyvadlový podomietkový modul MONTUS</t>
  </si>
  <si>
    <t xml:space="preserve">pro jednootvorová umyvadla</t>
  </si>
  <si>
    <t xml:space="preserve">4021163161953</t>
  </si>
  <si>
    <t xml:space="preserve">030750099</t>
  </si>
  <si>
    <t xml:space="preserve">SCHELL pisoárový podomietkový modul MONTUS COMPACT II</t>
  </si>
  <si>
    <t xml:space="preserve">pre urinály so zadným prívodom (náhrada za 03 282 0099)</t>
  </si>
  <si>
    <t xml:space="preserve">4021163161946</t>
  </si>
  <si>
    <t xml:space="preserve">2.8</t>
  </si>
  <si>
    <t xml:space="preserve">030760099</t>
  </si>
  <si>
    <t xml:space="preserve">SCHELL WC podomietkový modul MONTUS COMPACT II</t>
  </si>
  <si>
    <t xml:space="preserve">k závesným WC, vč. tlakového splachovača</t>
  </si>
  <si>
    <t xml:space="preserve">4021163161939</t>
  </si>
  <si>
    <t xml:space="preserve">030770099</t>
  </si>
  <si>
    <t xml:space="preserve">SCHELL set pripevnenia na stenu (150 - 210 mm)</t>
  </si>
  <si>
    <t xml:space="preserve">k modulom MONTUS (náhrada za obj.č. 03 258 0099)</t>
  </si>
  <si>
    <t xml:space="preserve">4021163162295</t>
  </si>
  <si>
    <t xml:space="preserve">030890099</t>
  </si>
  <si>
    <t xml:space="preserve">SCHELL pisoárový podomietkový modul MONTUS COMPACT II LC</t>
  </si>
  <si>
    <t xml:space="preserve">pre urinály so zadným prívodom (náhrada za 03 283 0099)</t>
  </si>
  <si>
    <t xml:space="preserve">4021163162837</t>
  </si>
  <si>
    <t xml:space="preserve">031000699</t>
  </si>
  <si>
    <t xml:space="preserve">SCHELL splachovacia trubka k WC</t>
  </si>
  <si>
    <t xml:space="preserve">pr.:28mm 600x200mm chróm</t>
  </si>
  <si>
    <t xml:space="preserve">4021163101768</t>
  </si>
  <si>
    <t xml:space="preserve">031050099</t>
  </si>
  <si>
    <t xml:space="preserve">SCHELL prívodová armatúra k pisoáru</t>
  </si>
  <si>
    <t xml:space="preserve">1/2" pre prívod vody k pisoáru zozadu</t>
  </si>
  <si>
    <t xml:space="preserve">4021163123586</t>
  </si>
  <si>
    <t xml:space="preserve">031120099</t>
  </si>
  <si>
    <t xml:space="preserve">1/2" so spätnou klapkou pre prívod vody zozadu</t>
  </si>
  <si>
    <t xml:space="preserve">4021163129458</t>
  </si>
  <si>
    <t xml:space="preserve">031160099</t>
  </si>
  <si>
    <t xml:space="preserve">SCHELL splachovacia trubka k WC COMPACT II</t>
  </si>
  <si>
    <t xml:space="preserve">s nastaviteľnou výškou</t>
  </si>
  <si>
    <t xml:space="preserve">4021163141627</t>
  </si>
  <si>
    <t xml:space="preserve">032030699</t>
  </si>
  <si>
    <t xml:space="preserve">SCHELL objímka ku splachovacej trubke k WC</t>
  </si>
  <si>
    <t xml:space="preserve">pr.:28,5mm chróm</t>
  </si>
  <si>
    <t xml:space="preserve">4021163101805</t>
  </si>
  <si>
    <t xml:space="preserve">032070099</t>
  </si>
  <si>
    <t xml:space="preserve">SCHELL prívodový a odpadový set</t>
  </si>
  <si>
    <t xml:space="preserve">pre závesné WC 45/110mm</t>
  </si>
  <si>
    <t xml:space="preserve">4021163132014</t>
  </si>
  <si>
    <t xml:space="preserve">032080099</t>
  </si>
  <si>
    <t xml:space="preserve">SCHELL pripojovacia armatúra k pisoáru</t>
  </si>
  <si>
    <t xml:space="preserve">1/2" pre podomietkový tlakový splachovač</t>
  </si>
  <si>
    <t xml:space="preserve">4021163132007</t>
  </si>
  <si>
    <t xml:space="preserve">032090699</t>
  </si>
  <si>
    <t xml:space="preserve">SCHELL armatúra splachovacej trubky ku WC</t>
  </si>
  <si>
    <t xml:space="preserve">4021163131420</t>
  </si>
  <si>
    <t xml:space="preserve">032590099</t>
  </si>
  <si>
    <t xml:space="preserve">SCHELL montážne nožičky ku WC modulu</t>
  </si>
  <si>
    <t xml:space="preserve">pre montážny modul SCHELL</t>
  </si>
  <si>
    <t xml:space="preserve">4021163147476</t>
  </si>
  <si>
    <t xml:space="preserve">033000699</t>
  </si>
  <si>
    <t xml:space="preserve">03</t>
  </si>
  <si>
    <t xml:space="preserve">SCHELL pripojovací ventil COMFORT</t>
  </si>
  <si>
    <t xml:space="preserve">1/2" x 3/4" bez spätnej klapky</t>
  </si>
  <si>
    <t xml:space="preserve">4021163141276</t>
  </si>
  <si>
    <t xml:space="preserve">3.3</t>
  </si>
  <si>
    <t xml:space="preserve">033090699</t>
  </si>
  <si>
    <t xml:space="preserve">SCHELL vedľajší pripojovací ventil COMFORT so spätnou klapkou</t>
  </si>
  <si>
    <t xml:space="preserve">1/2" chróm pre miesta s jedným prípojom</t>
  </si>
  <si>
    <t xml:space="preserve">4021163129724</t>
  </si>
  <si>
    <t xml:space="preserve">033130699</t>
  </si>
  <si>
    <t xml:space="preserve">SCHELL vedľajší pripojovací ventil COMFORT so spätnou kl.a privzdušnením</t>
  </si>
  <si>
    <t xml:space="preserve">4021163129748</t>
  </si>
  <si>
    <t xml:space="preserve">033160699</t>
  </si>
  <si>
    <t xml:space="preserve">1/2"chróm pre ohrievače</t>
  </si>
  <si>
    <t xml:space="preserve">4021163131505</t>
  </si>
  <si>
    <t xml:space="preserve">033180699</t>
  </si>
  <si>
    <t xml:space="preserve">4021163131383</t>
  </si>
  <si>
    <t xml:space="preserve">033240699</t>
  </si>
  <si>
    <t xml:space="preserve">3/4"chróm pre pripojenie na nástenné armatúry</t>
  </si>
  <si>
    <t xml:space="preserve">4021163129762</t>
  </si>
  <si>
    <t xml:space="preserve">3.2</t>
  </si>
  <si>
    <t xml:space="preserve">033260699</t>
  </si>
  <si>
    <t xml:space="preserve">4021163129809</t>
  </si>
  <si>
    <t xml:space="preserve">033310699</t>
  </si>
  <si>
    <t xml:space="preserve">1/2"x3/4"chróm pre pripojenie na nástenné armatúry</t>
  </si>
  <si>
    <t xml:space="preserve">4021163129816</t>
  </si>
  <si>
    <t xml:space="preserve">033420699</t>
  </si>
  <si>
    <t xml:space="preserve">3/8"chróm pre ohrievače</t>
  </si>
  <si>
    <t xml:space="preserve">4021163131611</t>
  </si>
  <si>
    <t xml:space="preserve">033440699</t>
  </si>
  <si>
    <t xml:space="preserve">4021163129786</t>
  </si>
  <si>
    <t xml:space="preserve">033510699</t>
  </si>
  <si>
    <t xml:space="preserve">SCHELL výtokový ventil COMFORT</t>
  </si>
  <si>
    <t xml:space="preserve">so spätnou klapkou a privzdušnením 1/2" chróm</t>
  </si>
  <si>
    <t xml:space="preserve">4021163130911</t>
  </si>
  <si>
    <t xml:space="preserve">3.1</t>
  </si>
  <si>
    <t xml:space="preserve">033520699</t>
  </si>
  <si>
    <t xml:space="preserve">SCHELL výtokový ventil SECUR uzamykateľný</t>
  </si>
  <si>
    <t xml:space="preserve">4021163133165</t>
  </si>
  <si>
    <t xml:space="preserve">033660699</t>
  </si>
  <si>
    <t xml:space="preserve">SCHELL vedľajší pripojovací dvojventil COMFORT so spätnou klapkou</t>
  </si>
  <si>
    <t xml:space="preserve">1/2"chróm s dvomi pripojmi hadíc</t>
  </si>
  <si>
    <t xml:space="preserve">4021163131574</t>
  </si>
  <si>
    <t xml:space="preserve">033680699</t>
  </si>
  <si>
    <t xml:space="preserve">vnútorný závit 1/2" chróm s pripojením hadice</t>
  </si>
  <si>
    <t xml:space="preserve">4021163131550</t>
  </si>
  <si>
    <t xml:space="preserve">033740699</t>
  </si>
  <si>
    <t xml:space="preserve">SCHELL prístrojový ventil COMFORT k pripojeniu na rohový ventil</t>
  </si>
  <si>
    <t xml:space="preserve">so spätnou klapkou 3/8"chróm</t>
  </si>
  <si>
    <t xml:space="preserve">4021163129892</t>
  </si>
  <si>
    <t xml:space="preserve">033800699</t>
  </si>
  <si>
    <t xml:space="preserve">so spätnou klapkou a privzdušnením 3/8" chróm</t>
  </si>
  <si>
    <t xml:space="preserve">4021163135725</t>
  </si>
  <si>
    <t xml:space="preserve">033860699</t>
  </si>
  <si>
    <t xml:space="preserve">SCHELL šikmý prístrojový ventil COMFORT</t>
  </si>
  <si>
    <t xml:space="preserve">so spätnou klapkou 1/2" chróm</t>
  </si>
  <si>
    <t xml:space="preserve">4021163129830</t>
  </si>
  <si>
    <t xml:space="preserve">033870699</t>
  </si>
  <si>
    <t xml:space="preserve">SCHELL šikmý prístrojový ventil SECUR</t>
  </si>
  <si>
    <t xml:space="preserve">uzamykateľný so spätnou klapkou 1/2" chróm</t>
  </si>
  <si>
    <t xml:space="preserve">4021163133172</t>
  </si>
  <si>
    <t xml:space="preserve">033880699</t>
  </si>
  <si>
    <t xml:space="preserve">uzamykateľný so spätnou klapkou a privzdušnením 1/2" chróm</t>
  </si>
  <si>
    <t xml:space="preserve">4021163133189</t>
  </si>
  <si>
    <t xml:space="preserve">033900699</t>
  </si>
  <si>
    <t xml:space="preserve">so spätnou klapkou a poistkou umiestnenia hadice 1/2"chróm</t>
  </si>
  <si>
    <t xml:space="preserve">4021163129854</t>
  </si>
  <si>
    <t xml:space="preserve">033920699</t>
  </si>
  <si>
    <t xml:space="preserve">so spätnou klapkou a privzdušnením 1/2"chróm</t>
  </si>
  <si>
    <t xml:space="preserve">4021163129847</t>
  </si>
  <si>
    <t xml:space="preserve">034050399</t>
  </si>
  <si>
    <t xml:space="preserve">SCHELL výtokový ventil s otočnou páčkou</t>
  </si>
  <si>
    <t xml:space="preserve">1/2" matný chróm</t>
  </si>
  <si>
    <t xml:space="preserve">4021163102307</t>
  </si>
  <si>
    <t xml:space="preserve">034050699</t>
  </si>
  <si>
    <t xml:space="preserve">4021163102314</t>
  </si>
  <si>
    <t xml:space="preserve">034170399</t>
  </si>
  <si>
    <t xml:space="preserve">so spätnou klapkou a privzdušnením 1/2" matný chróm</t>
  </si>
  <si>
    <t xml:space="preserve">4021163102369</t>
  </si>
  <si>
    <t xml:space="preserve">034170699</t>
  </si>
  <si>
    <t xml:space="preserve">so spätnou klapkou a privzdušnením 1/2"  chróm</t>
  </si>
  <si>
    <t xml:space="preserve">4021163102383</t>
  </si>
  <si>
    <t xml:space="preserve">034230399</t>
  </si>
  <si>
    <t xml:space="preserve">SCHELL výtokový ventil na nástrčný kľúč</t>
  </si>
  <si>
    <t xml:space="preserve">4021163102505</t>
  </si>
  <si>
    <t xml:space="preserve">034230699</t>
  </si>
  <si>
    <t xml:space="preserve">4021163102512</t>
  </si>
  <si>
    <t xml:space="preserve">034250699</t>
  </si>
  <si>
    <t xml:space="preserve">SCHELL výtokový ventil s pákou</t>
  </si>
  <si>
    <t xml:space="preserve">s perlátorom 1/2" chróm</t>
  </si>
  <si>
    <t xml:space="preserve">4021163102529</t>
  </si>
  <si>
    <t xml:space="preserve">034410399</t>
  </si>
  <si>
    <t xml:space="preserve">so spätnou klapkou a privzdušnením 3/4" matný chróm</t>
  </si>
  <si>
    <t xml:space="preserve">4021163102598</t>
  </si>
  <si>
    <t xml:space="preserve">034410699</t>
  </si>
  <si>
    <t xml:space="preserve">so spätnou klapkou a privzdušnením 3/4"  chróm</t>
  </si>
  <si>
    <t xml:space="preserve">4021163102611</t>
  </si>
  <si>
    <t xml:space="preserve">035000699</t>
  </si>
  <si>
    <t xml:space="preserve">SCHELL drezový ventil COMFORT so spätnou klapkou</t>
  </si>
  <si>
    <t xml:space="preserve">1/2"x10mm rozsah nastavenia do 50mm chróm</t>
  </si>
  <si>
    <t xml:space="preserve">4021163131451</t>
  </si>
  <si>
    <t xml:space="preserve">035020699</t>
  </si>
  <si>
    <t xml:space="preserve">SCHELL drezový ventil COMFORT so spätnou kl.a privzdušnením</t>
  </si>
  <si>
    <t xml:space="preserve">4021163131468</t>
  </si>
  <si>
    <t xml:space="preserve">035040699</t>
  </si>
  <si>
    <t xml:space="preserve">SCHELL kombinovaný rohový ventil QUICK</t>
  </si>
  <si>
    <t xml:space="preserve">pre 1/2" nástrčný adaptér chróm</t>
  </si>
  <si>
    <t xml:space="preserve">4021163135282</t>
  </si>
  <si>
    <t xml:space="preserve">035440699</t>
  </si>
  <si>
    <t xml:space="preserve">SCHELL kombinovaný rohový ventil COMFORT</t>
  </si>
  <si>
    <t xml:space="preserve">so spätnou klapkou s ASAG 3/8" chróm</t>
  </si>
  <si>
    <t xml:space="preserve">4021163129861</t>
  </si>
  <si>
    <t xml:space="preserve">3.4</t>
  </si>
  <si>
    <t xml:space="preserve">035450699</t>
  </si>
  <si>
    <t xml:space="preserve">so spätnou klapkou s ASAG 1/2" chróm</t>
  </si>
  <si>
    <t xml:space="preserve">4021163129977</t>
  </si>
  <si>
    <t xml:space="preserve">035480699</t>
  </si>
  <si>
    <t xml:space="preserve">so spätnou klapkou a privzdušnením s ASAG 3/8" chróm</t>
  </si>
  <si>
    <t xml:space="preserve">4021163129878</t>
  </si>
  <si>
    <t xml:space="preserve">035490699</t>
  </si>
  <si>
    <t xml:space="preserve">so spätnou klapkou a privzdušnením s ASAG 1/2" chróm</t>
  </si>
  <si>
    <t xml:space="preserve">4021163129885</t>
  </si>
  <si>
    <t xml:space="preserve">035500699</t>
  </si>
  <si>
    <t xml:space="preserve">so spätnou klapkou 3/8" chróm</t>
  </si>
  <si>
    <t xml:space="preserve">4021163129984</t>
  </si>
  <si>
    <t xml:space="preserve">035510699</t>
  </si>
  <si>
    <t xml:space="preserve">4021163129991</t>
  </si>
  <si>
    <t xml:space="preserve">035600699</t>
  </si>
  <si>
    <t xml:space="preserve">SCHELL kombinovaný rohový ventil COMFORT s filtrom</t>
  </si>
  <si>
    <t xml:space="preserve">4021163147131</t>
  </si>
  <si>
    <t xml:space="preserve">035620699</t>
  </si>
  <si>
    <t xml:space="preserve">SCHELL kombinovaný výtokový ventil COMFORT</t>
  </si>
  <si>
    <t xml:space="preserve">so šróbením na hadicu 1/2" chróm</t>
  </si>
  <si>
    <t xml:space="preserve">4021163131536</t>
  </si>
  <si>
    <t xml:space="preserve">035690699</t>
  </si>
  <si>
    <t xml:space="preserve">so spätnou klapkou 1/2"x 1/2" chróm</t>
  </si>
  <si>
    <t xml:space="preserve">4021163158410</t>
  </si>
  <si>
    <t xml:space="preserve">035700699</t>
  </si>
  <si>
    <t xml:space="preserve">so spätnou klapkou 1/2"x 1/2" x 1/2" chróm</t>
  </si>
  <si>
    <t xml:space="preserve">4021163158427</t>
  </si>
  <si>
    <t xml:space="preserve">038360699</t>
  </si>
  <si>
    <t xml:space="preserve">SCHELL rohový ventil s dvojitým pripojením COMFORT</t>
  </si>
  <si>
    <t xml:space="preserve">so spätnou klapkou s ASAG 3/8"chróm</t>
  </si>
  <si>
    <t xml:space="preserve">4021163103670</t>
  </si>
  <si>
    <t xml:space="preserve">038370699</t>
  </si>
  <si>
    <t xml:space="preserve">so spätnou klapkou s ASAG 1/2"chróm</t>
  </si>
  <si>
    <t xml:space="preserve">4021163103687</t>
  </si>
  <si>
    <t xml:space="preserve">038410699</t>
  </si>
  <si>
    <t xml:space="preserve">4021163103717</t>
  </si>
  <si>
    <t xml:space="preserve">039080699</t>
  </si>
  <si>
    <t xml:space="preserve">SCHELL splachovacia armatúra</t>
  </si>
  <si>
    <t xml:space="preserve">1/2"x12mm rozsah nastavenia do 70mm chróm</t>
  </si>
  <si>
    <t xml:space="preserve">4021163104349</t>
  </si>
  <si>
    <t xml:space="preserve">039950399</t>
  </si>
  <si>
    <t xml:space="preserve">SCHELL vonkajší nezámrzný ventil POLAR II</t>
  </si>
  <si>
    <t xml:space="preserve">s vrškom na nástrčný kľúč i rukoväť Comfort, 1/2" chróm</t>
  </si>
  <si>
    <t xml:space="preserve">4021163152050</t>
  </si>
  <si>
    <t xml:space="preserve">3.7</t>
  </si>
  <si>
    <t xml:space="preserve">039960399</t>
  </si>
  <si>
    <t xml:space="preserve">SCHELL vonkajší nezámrzný ventil POLAR II RB</t>
  </si>
  <si>
    <t xml:space="preserve">s vrškom na nástrčný kľúč i rukoväť Comfort, s privzd., 1/2" chróm</t>
  </si>
  <si>
    <t xml:space="preserve">4021163152074</t>
  </si>
  <si>
    <t xml:space="preserve">039970399</t>
  </si>
  <si>
    <t xml:space="preserve">SCHELL vonkajší nezámrzný ventil POLAR II Set</t>
  </si>
  <si>
    <t xml:space="preserve">skracovateľný na nástrčný kľúč i rukoväť Comfort,1/2" chróm</t>
  </si>
  <si>
    <t xml:space="preserve">4021163152081</t>
  </si>
  <si>
    <t xml:space="preserve">039980399</t>
  </si>
  <si>
    <t xml:space="preserve">SCHELL vonkajší nezámrzný ventil POLAR II Set RB</t>
  </si>
  <si>
    <t xml:space="preserve">skracovateľný na nástrčný kľúč i rukoväť Comf., s privzd.,1/2" chróm</t>
  </si>
  <si>
    <t xml:space="preserve">4021163152067</t>
  </si>
  <si>
    <t xml:space="preserve">041000699</t>
  </si>
  <si>
    <t xml:space="preserve">SCHELL T-kus</t>
  </si>
  <si>
    <t xml:space="preserve">s pohyblivou prevlečnou maticou 3/8"chróm</t>
  </si>
  <si>
    <t xml:space="preserve">4021163104936</t>
  </si>
  <si>
    <t xml:space="preserve">041010699</t>
  </si>
  <si>
    <t xml:space="preserve">s prevlečnou maticou 3/4" chróm</t>
  </si>
  <si>
    <t xml:space="preserve">4021163104943</t>
  </si>
  <si>
    <t xml:space="preserve">041090699</t>
  </si>
  <si>
    <t xml:space="preserve">SCHELL set prepojovacích trubiek</t>
  </si>
  <si>
    <t xml:space="preserve">k roh. v. s termostatom, chróm (nahradené obj.č.041150699a041160699)</t>
  </si>
  <si>
    <t xml:space="preserve">4021163143386</t>
  </si>
  <si>
    <t xml:space="preserve">041150699</t>
  </si>
  <si>
    <t xml:space="preserve">SCHELL sada prepojovacích trubiek k roh.ventilu s termostatom, chrom</t>
  </si>
  <si>
    <t xml:space="preserve">(náhrada za obj.č. 041090699)</t>
  </si>
  <si>
    <t xml:space="preserve">4021163168693</t>
  </si>
  <si>
    <t xml:space="preserve">041160699</t>
  </si>
  <si>
    <t xml:space="preserve">SCHELL sada prepojovacích hadičiek k roh.ventilu s termostatom, chrom</t>
  </si>
  <si>
    <t xml:space="preserve">4021163168709</t>
  </si>
  <si>
    <t xml:space="preserve">049020699</t>
  </si>
  <si>
    <t xml:space="preserve">SCHELL rohový regulačný ventil COMFORT</t>
  </si>
  <si>
    <t xml:space="preserve">3/8" chróm skrátený</t>
  </si>
  <si>
    <t xml:space="preserve">4021163105025</t>
  </si>
  <si>
    <t xml:space="preserve">049030699</t>
  </si>
  <si>
    <t xml:space="preserve">1/2" chróm skrátený</t>
  </si>
  <si>
    <t xml:space="preserve">4021163105049</t>
  </si>
  <si>
    <t xml:space="preserve">049060699</t>
  </si>
  <si>
    <t xml:space="preserve">3/8" chróm bez ASAG</t>
  </si>
  <si>
    <t xml:space="preserve">4021163105100</t>
  </si>
  <si>
    <t xml:space="preserve">4.7</t>
  </si>
  <si>
    <t xml:space="preserve">049070699</t>
  </si>
  <si>
    <t xml:space="preserve">1/2" chróm bez ASAG</t>
  </si>
  <si>
    <t xml:space="preserve">4021163105292</t>
  </si>
  <si>
    <t xml:space="preserve">049110699</t>
  </si>
  <si>
    <t xml:space="preserve">3/8" chróm skrátený s ASAG</t>
  </si>
  <si>
    <t xml:space="preserve">4021163105315</t>
  </si>
  <si>
    <t xml:space="preserve">049120699</t>
  </si>
  <si>
    <t xml:space="preserve">1/2" chróm skrátený s ASAG</t>
  </si>
  <si>
    <t xml:space="preserve">4021163105339</t>
  </si>
  <si>
    <t xml:space="preserve">049150699</t>
  </si>
  <si>
    <t xml:space="preserve">1/2"x12mm chróm s ASAG</t>
  </si>
  <si>
    <t xml:space="preserve">4021163105346</t>
  </si>
  <si>
    <t xml:space="preserve">4.8</t>
  </si>
  <si>
    <t xml:space="preserve">049160699</t>
  </si>
  <si>
    <t xml:space="preserve">3/8" chróm s ASAG</t>
  </si>
  <si>
    <t xml:space="preserve">4021163105353</t>
  </si>
  <si>
    <t xml:space="preserve">049170699</t>
  </si>
  <si>
    <t xml:space="preserve">1/2" chróm s ASAG</t>
  </si>
  <si>
    <t xml:space="preserve">4021163105582</t>
  </si>
  <si>
    <t xml:space="preserve">049250699</t>
  </si>
  <si>
    <t xml:space="preserve">SCHELL rohový regulačný ventil COMFORT 1/2" chróm</t>
  </si>
  <si>
    <t xml:space="preserve">s vypúšťaním s ASAG</t>
  </si>
  <si>
    <t xml:space="preserve">4021163105674</t>
  </si>
  <si>
    <t xml:space="preserve">049450699</t>
  </si>
  <si>
    <t xml:space="preserve">SCHELL rohový regulačný ventil 1/2"chróm</t>
  </si>
  <si>
    <t xml:space="preserve">so zabezpečeným ovládaním s ASAG</t>
  </si>
  <si>
    <t xml:space="preserve">4021163105711</t>
  </si>
  <si>
    <t xml:space="preserve">049510699</t>
  </si>
  <si>
    <t xml:space="preserve">SCHELL rohový regulačný ventil COMFORT ECO</t>
  </si>
  <si>
    <t xml:space="preserve">DN15 1/2 x 3/8 max.prietok 9 l/min</t>
  </si>
  <si>
    <t xml:space="preserve">4021163155075</t>
  </si>
  <si>
    <t xml:space="preserve">4.9</t>
  </si>
  <si>
    <t xml:space="preserve">049520699</t>
  </si>
  <si>
    <t xml:space="preserve">DN15 1/2 x 3/8 max.prietok 6 l/min</t>
  </si>
  <si>
    <t xml:space="preserve">4021163155570</t>
  </si>
  <si>
    <t xml:space="preserve">049910699</t>
  </si>
  <si>
    <t xml:space="preserve">1/2"chróm s dvomi 3/8" výstupmi</t>
  </si>
  <si>
    <t xml:space="preserve">4021163106046</t>
  </si>
  <si>
    <t xml:space="preserve">050200699</t>
  </si>
  <si>
    <t xml:space="preserve">SCHELL set rohových regulačných ventilov COMFORT 3/8"chróm</t>
  </si>
  <si>
    <t xml:space="preserve">s medená trubka s dvomi šróbeniami s ASAG KIWA</t>
  </si>
  <si>
    <t xml:space="preserve">4021163106145</t>
  </si>
  <si>
    <t xml:space="preserve">050330699</t>
  </si>
  <si>
    <t xml:space="preserve">SCHELL rohový regulačný ventil COMFORT 3/8"</t>
  </si>
  <si>
    <t xml:space="preserve">chróm s nastaviteľným 3/8"šróbením</t>
  </si>
  <si>
    <t xml:space="preserve">4021163106213</t>
  </si>
  <si>
    <t xml:space="preserve">050340699</t>
  </si>
  <si>
    <t xml:space="preserve">SCHELL rohový regulačný ventil COMFORT 1/2"</t>
  </si>
  <si>
    <t xml:space="preserve">4021163106220</t>
  </si>
  <si>
    <t xml:space="preserve">050390699</t>
  </si>
  <si>
    <t xml:space="preserve">SCHELL rohový regulačný ventil COMFORT 3/8"x12</t>
  </si>
  <si>
    <t xml:space="preserve">chróm s upínacím krúžkom KIWA</t>
  </si>
  <si>
    <t xml:space="preserve">4021163106275</t>
  </si>
  <si>
    <t xml:space="preserve">050400699</t>
  </si>
  <si>
    <t xml:space="preserve">SCHELL rohový regulačný ventil COMFORT 1/2"x15</t>
  </si>
  <si>
    <t xml:space="preserve">4021163106282</t>
  </si>
  <si>
    <t xml:space="preserve">050450699</t>
  </si>
  <si>
    <t xml:space="preserve">SCHELL rohový regulačný ventil COMFORT 1/2"x16</t>
  </si>
  <si>
    <t xml:space="preserve">4021163106312</t>
  </si>
  <si>
    <t xml:space="preserve">050470699</t>
  </si>
  <si>
    <t xml:space="preserve">SCHELL rohový regulačný ventil COMFORT 1/2"x17</t>
  </si>
  <si>
    <t xml:space="preserve">chróm s nastaviteľným 1/2"šróbením</t>
  </si>
  <si>
    <t xml:space="preserve">4021163106343</t>
  </si>
  <si>
    <t xml:space="preserve">050640699</t>
  </si>
  <si>
    <t xml:space="preserve">SCHELL rohový regulačný ventil s normálnym filtrom</t>
  </si>
  <si>
    <t xml:space="preserve">chróm s nastaviteľným šróbením 12 a 15 mm</t>
  </si>
  <si>
    <t xml:space="preserve">4021163156157</t>
  </si>
  <si>
    <t xml:space="preserve">050950699</t>
  </si>
  <si>
    <t xml:space="preserve">3/8" chróm KIWA</t>
  </si>
  <si>
    <t xml:space="preserve">4021163106404</t>
  </si>
  <si>
    <t xml:space="preserve">050970699</t>
  </si>
  <si>
    <t xml:space="preserve">3/8" chróm skrátený s ASAG KIWA</t>
  </si>
  <si>
    <t xml:space="preserve">4021163106428</t>
  </si>
  <si>
    <t xml:space="preserve">050980699</t>
  </si>
  <si>
    <t xml:space="preserve">3/8" chróm s ASAG KIWA</t>
  </si>
  <si>
    <t xml:space="preserve">4021163106435</t>
  </si>
  <si>
    <t xml:space="preserve">051000699</t>
  </si>
  <si>
    <t xml:space="preserve">SCHELL rohový regulačný ventil</t>
  </si>
  <si>
    <t xml:space="preserve">3/8" chróm so zabezpečeným ovládaním KIWA</t>
  </si>
  <si>
    <t xml:space="preserve">4021163106459</t>
  </si>
  <si>
    <t xml:space="preserve">052040699</t>
  </si>
  <si>
    <t xml:space="preserve">1/2"x1/2" chróm bez stlačovacieho šróbenia</t>
  </si>
  <si>
    <t xml:space="preserve">4021163150179</t>
  </si>
  <si>
    <t xml:space="preserve">052120699</t>
  </si>
  <si>
    <t xml:space="preserve">1/2"x3/8"chróm bez stlačovacieho šróbenia</t>
  </si>
  <si>
    <t xml:space="preserve">4021163107579</t>
  </si>
  <si>
    <t xml:space="preserve">052170699</t>
  </si>
  <si>
    <t xml:space="preserve">1/2"x1/2"chróm bez stlačovacieho šróbenia</t>
  </si>
  <si>
    <t xml:space="preserve">4021163107593</t>
  </si>
  <si>
    <t xml:space="preserve">052520699</t>
  </si>
  <si>
    <t xml:space="preserve">1/2" chróm s ASAG odolný preti odzinkovaniu</t>
  </si>
  <si>
    <t xml:space="preserve">4021163107869</t>
  </si>
  <si>
    <t xml:space="preserve">052540699</t>
  </si>
  <si>
    <t xml:space="preserve">3/8" chróm s ASAG odolný preti odzinkovaniu</t>
  </si>
  <si>
    <t xml:space="preserve">4021163107883</t>
  </si>
  <si>
    <t xml:space="preserve">052760699</t>
  </si>
  <si>
    <t xml:space="preserve">chróm s dvojitou spätnou klapkou a ASAG</t>
  </si>
  <si>
    <t xml:space="preserve">4021163131321</t>
  </si>
  <si>
    <t xml:space="preserve">3.6</t>
  </si>
  <si>
    <t xml:space="preserve">053040699</t>
  </si>
  <si>
    <t xml:space="preserve">SCHELL rohový regulačný ventil QUICK</t>
  </si>
  <si>
    <t xml:space="preserve">chróm pre 1/2" nástrčný adaptér</t>
  </si>
  <si>
    <t xml:space="preserve">4021163135275</t>
  </si>
  <si>
    <t xml:space="preserve">053110699</t>
  </si>
  <si>
    <t xml:space="preserve">SCHELL designový rohový regulačný ventil PURIS</t>
  </si>
  <si>
    <t xml:space="preserve">4021163136586</t>
  </si>
  <si>
    <t xml:space="preserve">053200699</t>
  </si>
  <si>
    <t xml:space="preserve">SCHELL designový rohový regulačný ventil EDITION</t>
  </si>
  <si>
    <t xml:space="preserve">4021163139457</t>
  </si>
  <si>
    <t xml:space="preserve">053210699</t>
  </si>
  <si>
    <t xml:space="preserve">SCHELL set designových rohových regulačných ventilov EDITION</t>
  </si>
  <si>
    <t xml:space="preserve">4021163139464</t>
  </si>
  <si>
    <t xml:space="preserve">053620699</t>
  </si>
  <si>
    <t xml:space="preserve">SCHELL designový rohový ventil QUAD</t>
  </si>
  <si>
    <t xml:space="preserve">4021163147681</t>
  </si>
  <si>
    <t xml:space="preserve">053760699</t>
  </si>
  <si>
    <t xml:space="preserve">SCHELL designový rohový ventil STILE</t>
  </si>
  <si>
    <t xml:space="preserve">1/2" x 3/8", chróm</t>
  </si>
  <si>
    <t xml:space="preserve">4021163149739</t>
  </si>
  <si>
    <t xml:space="preserve">4.3</t>
  </si>
  <si>
    <t xml:space="preserve">053770699</t>
  </si>
  <si>
    <t xml:space="preserve">1/2"x1/2" chróm bez šróbenia</t>
  </si>
  <si>
    <t xml:space="preserve">4021163150810</t>
  </si>
  <si>
    <t xml:space="preserve">053900699</t>
  </si>
  <si>
    <t xml:space="preserve">SCHELL designový rohový ventil PINT</t>
  </si>
  <si>
    <t xml:space="preserve">4021163154504</t>
  </si>
  <si>
    <t xml:space="preserve">4.4</t>
  </si>
  <si>
    <t xml:space="preserve">053920699</t>
  </si>
  <si>
    <t xml:space="preserve">SCHELL designový rohový ventil WING</t>
  </si>
  <si>
    <t xml:space="preserve">4021163154610</t>
  </si>
  <si>
    <t xml:space="preserve">053930699</t>
  </si>
  <si>
    <t xml:space="preserve">SCHELL designový rohový ventil 4WING</t>
  </si>
  <si>
    <t xml:space="preserve">4021163154603</t>
  </si>
  <si>
    <t xml:space="preserve">053960699</t>
  </si>
  <si>
    <t xml:space="preserve">1/2" x 1/2", chróm</t>
  </si>
  <si>
    <t xml:space="preserve">053980699</t>
  </si>
  <si>
    <t xml:space="preserve">053990699</t>
  </si>
  <si>
    <t xml:space="preserve">054050699</t>
  </si>
  <si>
    <t xml:space="preserve">SCHELL rohový regulačný ventil COMFORT so zakrytým ovladaním</t>
  </si>
  <si>
    <t xml:space="preserve">4021163160932</t>
  </si>
  <si>
    <t xml:space="preserve">054060699</t>
  </si>
  <si>
    <t xml:space="preserve">SCHELL rohový regulačný ventil COMFORT predĺžený o 26 mm so zakrytým ovládaním</t>
  </si>
  <si>
    <t xml:space="preserve">054070699</t>
  </si>
  <si>
    <t xml:space="preserve">SCHELL rohový regulačný ventil COMFORT predĺžený o 26 mm</t>
  </si>
  <si>
    <t xml:space="preserve">4021163160956</t>
  </si>
  <si>
    <t xml:space="preserve">054160699</t>
  </si>
  <si>
    <t xml:space="preserve">1/2" x 3/4" so spätnou klapkou, chróm</t>
  </si>
  <si>
    <t xml:space="preserve">4021163161779</t>
  </si>
  <si>
    <t xml:space="preserve">054180699</t>
  </si>
  <si>
    <t xml:space="preserve">4021163162141</t>
  </si>
  <si>
    <t xml:space="preserve">054190699</t>
  </si>
  <si>
    <t xml:space="preserve">SCHELL rohový regulačný ventil PINT predĺžený o 26 mm</t>
  </si>
  <si>
    <t xml:space="preserve">4021163162127</t>
  </si>
  <si>
    <t xml:space="preserve">054280699</t>
  </si>
  <si>
    <t xml:space="preserve">SCHELL rohový regulačný ventil COMFORT s filtrom 1/2"x3/8"</t>
  </si>
  <si>
    <t xml:space="preserve">chróm, so sv. šróbením a závitom AGAG (náhrada obj.č. 049490699)</t>
  </si>
  <si>
    <t xml:space="preserve">4021163164169</t>
  </si>
  <si>
    <t xml:space="preserve">054290699</t>
  </si>
  <si>
    <t xml:space="preserve">SCHELL rohový regulačný ventil COMFORT s filtrom 3/8""x3/8"</t>
  </si>
  <si>
    <t xml:space="preserve">chróm, so sv. šróbením a závitom AGAG (náhrada obj.č. 050630699)</t>
  </si>
  <si>
    <t xml:space="preserve">4021163164176</t>
  </si>
  <si>
    <t xml:space="preserve">054310699</t>
  </si>
  <si>
    <t xml:space="preserve">SCHELL rohový regulačný ventil COMFORT s filtrom</t>
  </si>
  <si>
    <t xml:space="preserve">1/2" x 1/2", chróm (náhrada obj.č. 05 203 0699)</t>
  </si>
  <si>
    <t xml:space="preserve">4021163164190</t>
  </si>
  <si>
    <t xml:space="preserve">054400699</t>
  </si>
  <si>
    <t xml:space="preserve">SCHELL pripojovací ventil COMFORT s horným ovládaním</t>
  </si>
  <si>
    <t xml:space="preserve">1/2" x 3/4" skrátený, chróm</t>
  </si>
  <si>
    <t xml:space="preserve">4021163166200</t>
  </si>
  <si>
    <t xml:space="preserve">059000699</t>
  </si>
  <si>
    <t xml:space="preserve">SCHELL šikmý ventil COMFORT</t>
  </si>
  <si>
    <t xml:space="preserve">3/8"chróm skrátený</t>
  </si>
  <si>
    <t xml:space="preserve">4021163107920</t>
  </si>
  <si>
    <t xml:space="preserve">059010699</t>
  </si>
  <si>
    <t xml:space="preserve">1/2"chróm skrátený</t>
  </si>
  <si>
    <t xml:space="preserve">4021163107937</t>
  </si>
  <si>
    <t xml:space="preserve">059030699</t>
  </si>
  <si>
    <t xml:space="preserve">1/2"chróm s predĺžením a rozetou</t>
  </si>
  <si>
    <t xml:space="preserve">4021163107951</t>
  </si>
  <si>
    <t xml:space="preserve">059110699</t>
  </si>
  <si>
    <t xml:space="preserve">1/2"chróm s vnútorným závitom skrátený</t>
  </si>
  <si>
    <t xml:space="preserve">4021163108026</t>
  </si>
  <si>
    <t xml:space="preserve">059130699</t>
  </si>
  <si>
    <t xml:space="preserve">1/2"x15 chróm s upínacím krúžkom KIWA</t>
  </si>
  <si>
    <t xml:space="preserve">4021163108033</t>
  </si>
  <si>
    <t xml:space="preserve">059310699</t>
  </si>
  <si>
    <t xml:space="preserve">3/8"x12 chróm s upínacím krúžkom KIWA</t>
  </si>
  <si>
    <t xml:space="preserve">4021163108040</t>
  </si>
  <si>
    <t xml:space="preserve">064000699</t>
  </si>
  <si>
    <t xml:space="preserve">SCHELL priame šróbenie</t>
  </si>
  <si>
    <t xml:space="preserve">3/8"vonkajší závit x3/8" vonkajší závit pr.:8mm chróm</t>
  </si>
  <si>
    <t xml:space="preserve">4021163108101</t>
  </si>
  <si>
    <t xml:space="preserve">4.10</t>
  </si>
  <si>
    <t xml:space="preserve">064010699</t>
  </si>
  <si>
    <t xml:space="preserve">3/8"vonkajší závit x3/8" vonkajší závit pr.:10mm chróm</t>
  </si>
  <si>
    <t xml:space="preserve">4021163108118</t>
  </si>
  <si>
    <t xml:space="preserve">064020699</t>
  </si>
  <si>
    <t xml:space="preserve">1/2"vonkajší závit x1/2" vonkajší závit pr.:12mm chróm</t>
  </si>
  <si>
    <t xml:space="preserve">4021163108125</t>
  </si>
  <si>
    <t xml:space="preserve">064050699</t>
  </si>
  <si>
    <t xml:space="preserve">1/2"vonkajší závit x3/8" vonkajší závit pr.:10mm chróm</t>
  </si>
  <si>
    <t xml:space="preserve">4021163108163</t>
  </si>
  <si>
    <t xml:space="preserve">064080699</t>
  </si>
  <si>
    <t xml:space="preserve">3/8"vnútorný závitx3/8" vonkajší závit pr.:10mm chróm</t>
  </si>
  <si>
    <t xml:space="preserve">4021163108200</t>
  </si>
  <si>
    <t xml:space="preserve">064090699</t>
  </si>
  <si>
    <t xml:space="preserve">1/2"vnútorný závitx1/2"vonkajší závit pr.:12mm chróm</t>
  </si>
  <si>
    <t xml:space="preserve">4021163108217</t>
  </si>
  <si>
    <t xml:space="preserve">064120699</t>
  </si>
  <si>
    <t xml:space="preserve">1/2"vnútorný závitx3/8"vonkajší závit pr.:10mm chróm</t>
  </si>
  <si>
    <t xml:space="preserve">4021163108248</t>
  </si>
  <si>
    <t xml:space="preserve">064150699</t>
  </si>
  <si>
    <t xml:space="preserve">SCHELL rohové šróbenie</t>
  </si>
  <si>
    <t xml:space="preserve">3/8"vnútorný závitx3/8" d=10mm chróm</t>
  </si>
  <si>
    <t xml:space="preserve">4021163108279</t>
  </si>
  <si>
    <t xml:space="preserve">064160699</t>
  </si>
  <si>
    <t xml:space="preserve">4021163108286</t>
  </si>
  <si>
    <t xml:space="preserve">064190699</t>
  </si>
  <si>
    <t xml:space="preserve">4021163108316</t>
  </si>
  <si>
    <t xml:space="preserve">064220699</t>
  </si>
  <si>
    <t xml:space="preserve">3/8"vnútorný závitx3/8"vonkajší závit pr.:10mm chróm</t>
  </si>
  <si>
    <t xml:space="preserve">4021163108330</t>
  </si>
  <si>
    <t xml:space="preserve">064260699</t>
  </si>
  <si>
    <t xml:space="preserve">4021163108385</t>
  </si>
  <si>
    <t xml:space="preserve">064340699</t>
  </si>
  <si>
    <t xml:space="preserve">SCHELL rohové šróbenie 1/2"vonkajší z. x1/2" vonkajší závit</t>
  </si>
  <si>
    <t xml:space="preserve">pr.:12mm s predĺžením a rozetou chróm</t>
  </si>
  <si>
    <t xml:space="preserve">4021163108439</t>
  </si>
  <si>
    <t xml:space="preserve">064350699</t>
  </si>
  <si>
    <t xml:space="preserve">SCHELL rohové šróbenie 1/2"vonkajší z. x3/8" vonkajší závit</t>
  </si>
  <si>
    <t xml:space="preserve">pr.:10mm s predĺžením a rozetou chróm</t>
  </si>
  <si>
    <t xml:space="preserve">4021163108446</t>
  </si>
  <si>
    <t xml:space="preserve">064360699</t>
  </si>
  <si>
    <t xml:space="preserve">SCHELL priame dvojité šróbenie</t>
  </si>
  <si>
    <t xml:space="preserve">3/8"x3/8" pr.:8mm chróm</t>
  </si>
  <si>
    <t xml:space="preserve">4021163108460</t>
  </si>
  <si>
    <t xml:space="preserve">064370699</t>
  </si>
  <si>
    <t xml:space="preserve">3/8"x3/8" pr.:10mm chróm</t>
  </si>
  <si>
    <t xml:space="preserve">4021163108538</t>
  </si>
  <si>
    <t xml:space="preserve">064380699</t>
  </si>
  <si>
    <t xml:space="preserve">1/2"x1/2" pr.:12mm chróm</t>
  </si>
  <si>
    <t xml:space="preserve">4021163108682</t>
  </si>
  <si>
    <t xml:space="preserve">064410699</t>
  </si>
  <si>
    <t xml:space="preserve">3/8"x10mm 3/8"x8mm chróm</t>
  </si>
  <si>
    <t xml:space="preserve">4021163108736</t>
  </si>
  <si>
    <t xml:space="preserve">064420699</t>
  </si>
  <si>
    <t xml:space="preserve">1/2"x12mm 3/8"x10mm chróm</t>
  </si>
  <si>
    <t xml:space="preserve">4021163108743</t>
  </si>
  <si>
    <t xml:space="preserve">064450699</t>
  </si>
  <si>
    <t xml:space="preserve">SCHELL rohové dvojité šróbenie</t>
  </si>
  <si>
    <t xml:space="preserve">4021163108767</t>
  </si>
  <si>
    <t xml:space="preserve">064460699</t>
  </si>
  <si>
    <t xml:space="preserve">4021163108804</t>
  </si>
  <si>
    <t xml:space="preserve">064470699</t>
  </si>
  <si>
    <t xml:space="preserve">4021163108910</t>
  </si>
  <si>
    <t xml:space="preserve">064540699</t>
  </si>
  <si>
    <t xml:space="preserve">SCHELL T-šróbenie</t>
  </si>
  <si>
    <t xml:space="preserve">3/8" pr.:8mm chróm</t>
  </si>
  <si>
    <t xml:space="preserve">4021163108965</t>
  </si>
  <si>
    <t xml:space="preserve">064550699</t>
  </si>
  <si>
    <t xml:space="preserve">3/8" pr.:10mm chróm</t>
  </si>
  <si>
    <t xml:space="preserve">4021163108996</t>
  </si>
  <si>
    <t xml:space="preserve">064560699</t>
  </si>
  <si>
    <t xml:space="preserve">1/2" pr.:12mm chróm</t>
  </si>
  <si>
    <t xml:space="preserve">4021163109115</t>
  </si>
  <si>
    <t xml:space="preserve">064630699</t>
  </si>
  <si>
    <t xml:space="preserve">SCHELL pripojovacie koleno na stenu</t>
  </si>
  <si>
    <t xml:space="preserve">4021163109177</t>
  </si>
  <si>
    <t xml:space="preserve">064690699</t>
  </si>
  <si>
    <t xml:space="preserve">SCHELL pripojovacie koleno na stenu pre sprchu</t>
  </si>
  <si>
    <t xml:space="preserve">1/2" chróm so spätnou klapkou a tesnením ASAG</t>
  </si>
  <si>
    <t xml:space="preserve">4021163147919</t>
  </si>
  <si>
    <t xml:space="preserve">065110699</t>
  </si>
  <si>
    <t xml:space="preserve">SCHELL šróbenie k vodomeru 3/4" vnútorný závit</t>
  </si>
  <si>
    <t xml:space="preserve">chróm s 3/8" šróbenie pripravené ku plombovaniu</t>
  </si>
  <si>
    <t xml:space="preserve">4021163109375</t>
  </si>
  <si>
    <t xml:space="preserve">065290699</t>
  </si>
  <si>
    <t xml:space="preserve">3/8"x3/8"10mm chróm odolné preti odzinkovaniu</t>
  </si>
  <si>
    <t xml:space="preserve">4021163109641</t>
  </si>
  <si>
    <t xml:space="preserve">065520699</t>
  </si>
  <si>
    <t xml:space="preserve">SCHELL obmedzovač prietoku pre rohové ventily</t>
  </si>
  <si>
    <t xml:space="preserve">DN 10 3/8 x 3/8 prietok 9 l/min</t>
  </si>
  <si>
    <t xml:space="preserve">4021163155105</t>
  </si>
  <si>
    <t xml:space="preserve">065530699</t>
  </si>
  <si>
    <t xml:space="preserve">DN 10 3/8 x 3/8 prietok 6 l/min</t>
  </si>
  <si>
    <t xml:space="preserve">4021163155112</t>
  </si>
  <si>
    <t xml:space="preserve">065540699</t>
  </si>
  <si>
    <t xml:space="preserve">DN10 3/8 x 3/8 prietok 4 l/min.</t>
  </si>
  <si>
    <t xml:space="preserve">4021163155129</t>
  </si>
  <si>
    <t xml:space="preserve">065550699</t>
  </si>
  <si>
    <t xml:space="preserve">DN15 1/2 x 1/2 prietok 9 l/min</t>
  </si>
  <si>
    <t xml:space="preserve">4021163155136</t>
  </si>
  <si>
    <t xml:space="preserve">065560699</t>
  </si>
  <si>
    <t xml:space="preserve">DN15 1/2 x 1/2 prietok 6 l/min</t>
  </si>
  <si>
    <t xml:space="preserve">4021163155143</t>
  </si>
  <si>
    <t xml:space="preserve">065570699</t>
  </si>
  <si>
    <t xml:space="preserve">DN15 1/2 x 1/2 prietok 4 l/min</t>
  </si>
  <si>
    <t xml:space="preserve">4021163155150</t>
  </si>
  <si>
    <t xml:space="preserve">065581299</t>
  </si>
  <si>
    <t xml:space="preserve">SCHELL armatúra pre vyrovnávanie tlaku PBV</t>
  </si>
  <si>
    <t xml:space="preserve">k umývadlovým armatúram</t>
  </si>
  <si>
    <t xml:space="preserve">065590699</t>
  </si>
  <si>
    <t xml:space="preserve">SCHELL pripojovací set PBV</t>
  </si>
  <si>
    <t xml:space="preserve">k ventilu PBV a armatúre</t>
  </si>
  <si>
    <t xml:space="preserve">4021163159967</t>
  </si>
  <si>
    <t xml:space="preserve">084420699</t>
  </si>
  <si>
    <t xml:space="preserve">SCHELL armatúra medenej trubky pr.:12mm 500mm</t>
  </si>
  <si>
    <t xml:space="preserve">chróm s 1/2" prevlečnou maticou pre elektrický zásobník</t>
  </si>
  <si>
    <t xml:space="preserve">4021163109757</t>
  </si>
  <si>
    <t xml:space="preserve">084450699</t>
  </si>
  <si>
    <t xml:space="preserve">SCHELL armatúra medenej trubky pr.:12mm 1000mm</t>
  </si>
  <si>
    <t xml:space="preserve">4021163109771</t>
  </si>
  <si>
    <t xml:space="preserve">084480699</t>
  </si>
  <si>
    <t xml:space="preserve">SCHELL armatúra medenej trubky pr.:16mm 500mm</t>
  </si>
  <si>
    <t xml:space="preserve">4021163109795</t>
  </si>
  <si>
    <t xml:space="preserve">084640699</t>
  </si>
  <si>
    <t xml:space="preserve">SCHELL pripojovací set k armatúre PETIT SC</t>
  </si>
  <si>
    <t xml:space="preserve">medená trubka 10/300mm prevlečná matica 1/2"</t>
  </si>
  <si>
    <t xml:space="preserve">4021163147339</t>
  </si>
  <si>
    <t xml:space="preserve">084800699</t>
  </si>
  <si>
    <t xml:space="preserve">SCHELL pripojovací set trubiek M 8x1</t>
  </si>
  <si>
    <t xml:space="preserve">k pripojeniu armatúr 450mm</t>
  </si>
  <si>
    <t xml:space="preserve">4021163148817</t>
  </si>
  <si>
    <t xml:space="preserve">4.13</t>
  </si>
  <si>
    <t xml:space="preserve">084810699</t>
  </si>
  <si>
    <t xml:space="preserve">SCHELL pripojovací set trubiek</t>
  </si>
  <si>
    <t xml:space="preserve">ku sprchovým panelom, d. 500 mm, chróm</t>
  </si>
  <si>
    <t xml:space="preserve">4021163153385</t>
  </si>
  <si>
    <t xml:space="preserve">084820699</t>
  </si>
  <si>
    <t xml:space="preserve">ku sprchovým panelom, d. 1000 mm, chróm</t>
  </si>
  <si>
    <t xml:space="preserve">4021163153378</t>
  </si>
  <si>
    <t xml:space="preserve">094060699</t>
  </si>
  <si>
    <t xml:space="preserve">SCHELL rohový ventil s termostatom</t>
  </si>
  <si>
    <t xml:space="preserve">4021163143423</t>
  </si>
  <si>
    <t xml:space="preserve">094100699</t>
  </si>
  <si>
    <t xml:space="preserve">SCHELL sada termostatického ventilu s  prepojovacím potrubím</t>
  </si>
  <si>
    <t xml:space="preserve">chróm (nahradené obj.č. 094140699)</t>
  </si>
  <si>
    <t xml:space="preserve">4021163147346</t>
  </si>
  <si>
    <t xml:space="preserve">094140699</t>
  </si>
  <si>
    <t xml:space="preserve">SCHELL termostatický ventil na roh.ventil bez potrubia</t>
  </si>
  <si>
    <t xml:space="preserve">chróm (náhrada za obj.č. 094100699)</t>
  </si>
  <si>
    <t xml:space="preserve">4021163168662</t>
  </si>
  <si>
    <t xml:space="preserve">096560699</t>
  </si>
  <si>
    <t xml:space="preserve">SCHELL rohový ventil COMFORT 1/2"chróm</t>
  </si>
  <si>
    <t xml:space="preserve">s 3/8" sanitárnym vrškom</t>
  </si>
  <si>
    <t xml:space="preserve">4021163111026</t>
  </si>
  <si>
    <t xml:space="preserve">096570699</t>
  </si>
  <si>
    <t xml:space="preserve">so šróbovacou rozetou s 1/2" vrškom</t>
  </si>
  <si>
    <t xml:space="preserve">4021163111033</t>
  </si>
  <si>
    <t xml:space="preserve">101000699</t>
  </si>
  <si>
    <t xml:space="preserve">SCHELL rohový ventil k vodomeru COMFORT 1/2"chróm</t>
  </si>
  <si>
    <t xml:space="preserve">s 3/4"prevlečnou maticou s prípravou na plombovanie</t>
  </si>
  <si>
    <t xml:space="preserve">4021163111248</t>
  </si>
  <si>
    <t xml:space="preserve">101020699</t>
  </si>
  <si>
    <t xml:space="preserve">SCHELL pripojovacie koleno k vodomeru 1/2"</t>
  </si>
  <si>
    <t xml:space="preserve">chróm s 3/4" prevlečnou maticou s prípravou na plombovanie, nastaviteľné</t>
  </si>
  <si>
    <t xml:space="preserve">4021163111262</t>
  </si>
  <si>
    <t xml:space="preserve">102000630</t>
  </si>
  <si>
    <t xml:space="preserve">SCHELL flexi-hadička Clean-Fix-S</t>
  </si>
  <si>
    <t xml:space="preserve">300mm 3/8"prevl.matka, 3/8"šróbenie 10mm chróm, voľne</t>
  </si>
  <si>
    <t xml:space="preserve">4021163149463</t>
  </si>
  <si>
    <t xml:space="preserve">102000699</t>
  </si>
  <si>
    <t xml:space="preserve">300mm 3/8"prevl.matka, 3/8"šróbenie 10mm chróm</t>
  </si>
  <si>
    <t xml:space="preserve">4021163149418</t>
  </si>
  <si>
    <t xml:space="preserve">102010699</t>
  </si>
  <si>
    <t xml:space="preserve">500mm 3/8"prevl.matka, 3/8" šróbenie 10mm chróm</t>
  </si>
  <si>
    <t xml:space="preserve">4021163149425</t>
  </si>
  <si>
    <t xml:space="preserve">102020699</t>
  </si>
  <si>
    <t xml:space="preserve">1000mm 3/8"prevl.matka, 3/8" šróbenie 10mm chróm</t>
  </si>
  <si>
    <t xml:space="preserve">4021163149432</t>
  </si>
  <si>
    <t xml:space="preserve">102040630</t>
  </si>
  <si>
    <t xml:space="preserve">300mm 3/8" šróbenie a nátrubok 10mm voľne</t>
  </si>
  <si>
    <t xml:space="preserve">4021163149494</t>
  </si>
  <si>
    <t xml:space="preserve">102040699</t>
  </si>
  <si>
    <t xml:space="preserve">300mm 3/8" šróbenie a nátrubok 10mm chróm</t>
  </si>
  <si>
    <t xml:space="preserve">4021163149449</t>
  </si>
  <si>
    <t xml:space="preserve">102050699</t>
  </si>
  <si>
    <t xml:space="preserve">400mm 3/8" šróbenie a nátrubok 10mm chróm</t>
  </si>
  <si>
    <t xml:space="preserve">4021163149456</t>
  </si>
  <si>
    <t xml:space="preserve">102060630</t>
  </si>
  <si>
    <t xml:space="preserve">500mm 3/8" šróbenie a nátrubok10mm voľne</t>
  </si>
  <si>
    <t xml:space="preserve">4021163149500</t>
  </si>
  <si>
    <t xml:space="preserve">102060699</t>
  </si>
  <si>
    <t xml:space="preserve">500mm 3/8" šróbenie a nátrubok 10mm chróm</t>
  </si>
  <si>
    <t xml:space="preserve">4021163149470</t>
  </si>
  <si>
    <t xml:space="preserve">102070699</t>
  </si>
  <si>
    <t xml:space="preserve">1000mm 3/8" šróbenie a nátrubok 10mm chróm</t>
  </si>
  <si>
    <t xml:space="preserve">4021163149487</t>
  </si>
  <si>
    <t xml:space="preserve">102100699</t>
  </si>
  <si>
    <t xml:space="preserve">300mm 3/8" prevl.matka a nátrubok 10mm chróm</t>
  </si>
  <si>
    <t xml:space="preserve">4021163149517</t>
  </si>
  <si>
    <t xml:space="preserve">102110699</t>
  </si>
  <si>
    <t xml:space="preserve">500mm 3/8" prevl.matka. a nátrubok 10mm chróm</t>
  </si>
  <si>
    <t xml:space="preserve">4021163149944</t>
  </si>
  <si>
    <t xml:space="preserve">102120699</t>
  </si>
  <si>
    <t xml:space="preserve">1000mm 3/8" prevl.matka.a nátrubok 10mm chróm</t>
  </si>
  <si>
    <t xml:space="preserve">4021163149524</t>
  </si>
  <si>
    <t xml:space="preserve">102130699</t>
  </si>
  <si>
    <t xml:space="preserve">300mm 1/2" prevl.matka. a nátrubok 10mm chróm</t>
  </si>
  <si>
    <t xml:space="preserve">4021163149531</t>
  </si>
  <si>
    <t xml:space="preserve">102140699</t>
  </si>
  <si>
    <t xml:space="preserve">500mm 1/2" prevl.matka. a nátrubok 10mm chróm</t>
  </si>
  <si>
    <t xml:space="preserve">4021163149548</t>
  </si>
  <si>
    <t xml:space="preserve">102150699</t>
  </si>
  <si>
    <t xml:space="preserve">300mm s 2 prevl.matkami 3/8" chróm</t>
  </si>
  <si>
    <t xml:space="preserve">4021163149555</t>
  </si>
  <si>
    <t xml:space="preserve">102160699</t>
  </si>
  <si>
    <t xml:space="preserve">500mm s 2 prevl.matkami 3/8" chróm</t>
  </si>
  <si>
    <t xml:space="preserve">4021163149562</t>
  </si>
  <si>
    <t xml:space="preserve">102170699</t>
  </si>
  <si>
    <t xml:space="preserve">1000mm s 2 prevl.matkami 3/8" chróm</t>
  </si>
  <si>
    <t xml:space="preserve">4021163149579</t>
  </si>
  <si>
    <t xml:space="preserve">102180630</t>
  </si>
  <si>
    <t xml:space="preserve">200mm 3/8"prevl.matka a 3/8"koleno chr.voľne</t>
  </si>
  <si>
    <t xml:space="preserve">4021163149586</t>
  </si>
  <si>
    <t xml:space="preserve">102190630</t>
  </si>
  <si>
    <t xml:space="preserve">300mm 3/8"prevl.matka a 3/8"koleno chr.voľne</t>
  </si>
  <si>
    <t xml:space="preserve">4021163149593</t>
  </si>
  <si>
    <t xml:space="preserve">102200699</t>
  </si>
  <si>
    <t xml:space="preserve">300mm 3/8" prevl.matka a 1/2" prevl.matka chróm</t>
  </si>
  <si>
    <t xml:space="preserve">4021163149609</t>
  </si>
  <si>
    <t xml:space="preserve">102210699</t>
  </si>
  <si>
    <t xml:space="preserve">500mm 3/8" prevl.matka a 1/2" prevl.matka chróm</t>
  </si>
  <si>
    <t xml:space="preserve">4021163149616</t>
  </si>
  <si>
    <t xml:space="preserve">102220699</t>
  </si>
  <si>
    <t xml:space="preserve">1000mm 3/8" prevl.matka a 1/2" prevl.matka chróm</t>
  </si>
  <si>
    <t xml:space="preserve">4021163149623</t>
  </si>
  <si>
    <t xml:space="preserve">102230699</t>
  </si>
  <si>
    <t xml:space="preserve">300mm s 2 prevl.matkami 1/2" chróm</t>
  </si>
  <si>
    <t xml:space="preserve">4021163149630</t>
  </si>
  <si>
    <t xml:space="preserve">102240699</t>
  </si>
  <si>
    <t xml:space="preserve">500mm s 2 prevl.matkami 1/2" chróm</t>
  </si>
  <si>
    <t xml:space="preserve">4021163149647</t>
  </si>
  <si>
    <t xml:space="preserve">102250699</t>
  </si>
  <si>
    <t xml:space="preserve">1000mm s 2 prevl.matkami 1/2" chróm</t>
  </si>
  <si>
    <t xml:space="preserve">4021163149654</t>
  </si>
  <si>
    <t xml:space="preserve">102260699</t>
  </si>
  <si>
    <t xml:space="preserve">300mm 1/2" prevl.matka, 1/2" vonk. závit 10mm chróm</t>
  </si>
  <si>
    <t xml:space="preserve">4021163149661</t>
  </si>
  <si>
    <t xml:space="preserve">102270699</t>
  </si>
  <si>
    <t xml:space="preserve">500mm 1/2" prevl.matka, 1/2" vonk. závit 10mm chróm</t>
  </si>
  <si>
    <t xml:space="preserve">4021163149678</t>
  </si>
  <si>
    <t xml:space="preserve">102280699</t>
  </si>
  <si>
    <t xml:space="preserve">1000mm 1/2" prevl.matka, 1/2" vonk. závit 10mm chróm</t>
  </si>
  <si>
    <t xml:space="preserve">4021163149685</t>
  </si>
  <si>
    <t xml:space="preserve">102290699</t>
  </si>
  <si>
    <t xml:space="preserve">300mm 3/8"šróbenie, 3/4"prevl.matka s prípr.na plombu</t>
  </si>
  <si>
    <t xml:space="preserve">4021163149692</t>
  </si>
  <si>
    <t xml:space="preserve">SCHELL flexi-hadička pripojovacia 3/8"</t>
  </si>
  <si>
    <t xml:space="preserve">k podomietkovým nádržiam SCHELL</t>
  </si>
  <si>
    <t xml:space="preserve">4021163153576</t>
  </si>
  <si>
    <t xml:space="preserve">102500699</t>
  </si>
  <si>
    <t xml:space="preserve">380mm 3/8"prevl.matka M8x1 so spätnou klapkou chróm</t>
  </si>
  <si>
    <t xml:space="preserve">4021163160192</t>
  </si>
  <si>
    <t xml:space="preserve">103000630</t>
  </si>
  <si>
    <t xml:space="preserve">SCHELL flexi-hadička Clean-Flex-S otočná</t>
  </si>
  <si>
    <t xml:space="preserve">300mm 3/8"prevl.matka 3/8" šróbenie10mm voľne chr</t>
  </si>
  <si>
    <t xml:space="preserve">4021163149746</t>
  </si>
  <si>
    <t xml:space="preserve">103000699</t>
  </si>
  <si>
    <t xml:space="preserve">300mm 3/8"prevl.matka 3/8" šróbenie10mm chróm</t>
  </si>
  <si>
    <t xml:space="preserve">4021163149715</t>
  </si>
  <si>
    <t xml:space="preserve">103010630</t>
  </si>
  <si>
    <t xml:space="preserve">500mm 3/8"prevl.matka 3/8" šróbenie10mm voľne chr</t>
  </si>
  <si>
    <t xml:space="preserve">4021163149753</t>
  </si>
  <si>
    <t xml:space="preserve">103010699</t>
  </si>
  <si>
    <t xml:space="preserve">500mm 3/8"prevl.matka 3/8" šróbenie10mm chróm</t>
  </si>
  <si>
    <t xml:space="preserve">4021163149722</t>
  </si>
  <si>
    <t xml:space="preserve">103040699</t>
  </si>
  <si>
    <t xml:space="preserve">300mm 3/8"prevl.matka 3/8" šróbenie 8mm chróm</t>
  </si>
  <si>
    <t xml:space="preserve">4021163149920</t>
  </si>
  <si>
    <t xml:space="preserve">103050699</t>
  </si>
  <si>
    <t xml:space="preserve">500mm 3/8"prevl.matka 3/8" šróbenie 8mm chróm</t>
  </si>
  <si>
    <t xml:space="preserve">4021163149937</t>
  </si>
  <si>
    <t xml:space="preserve">103060630</t>
  </si>
  <si>
    <t xml:space="preserve">300mm 3/8" šróbenie, nátrubok 10mm voľne</t>
  </si>
  <si>
    <t xml:space="preserve">4021163149784</t>
  </si>
  <si>
    <t xml:space="preserve">103060699</t>
  </si>
  <si>
    <t xml:space="preserve">300mm 3/8" šróbenie, nátrubok 10mm, chróm</t>
  </si>
  <si>
    <t xml:space="preserve">4021163149760</t>
  </si>
  <si>
    <t xml:space="preserve">103070630</t>
  </si>
  <si>
    <t xml:space="preserve">500mm 3/8" šróbenie, nátrubok 10mm, voľne</t>
  </si>
  <si>
    <t xml:space="preserve">4021163149791</t>
  </si>
  <si>
    <t xml:space="preserve">103070699</t>
  </si>
  <si>
    <t xml:space="preserve">500mm 3/8" šróbenie, nátrubok 10mm, chróm</t>
  </si>
  <si>
    <t xml:space="preserve">4021163149777</t>
  </si>
  <si>
    <t xml:space="preserve">103100699</t>
  </si>
  <si>
    <t xml:space="preserve">4021163149807</t>
  </si>
  <si>
    <t xml:space="preserve">103110699</t>
  </si>
  <si>
    <t xml:space="preserve">500mm 3/8" prevl.matka a nátrubok 10mm chróm</t>
  </si>
  <si>
    <t xml:space="preserve">4021163149814</t>
  </si>
  <si>
    <t xml:space="preserve">103120699</t>
  </si>
  <si>
    <t xml:space="preserve">300mm 1/2" prevl.matka a nátrubok 10mm chróm</t>
  </si>
  <si>
    <t xml:space="preserve">4021163149821</t>
  </si>
  <si>
    <t xml:space="preserve">103130699</t>
  </si>
  <si>
    <t xml:space="preserve">500mm 1/2" prevl.matka a nátrubok 10mm chróm</t>
  </si>
  <si>
    <t xml:space="preserve">4021163149838</t>
  </si>
  <si>
    <t xml:space="preserve">103140699</t>
  </si>
  <si>
    <t xml:space="preserve">4021163149845</t>
  </si>
  <si>
    <t xml:space="preserve">103150699</t>
  </si>
  <si>
    <t xml:space="preserve">4021163149852</t>
  </si>
  <si>
    <t xml:space="preserve">103160699</t>
  </si>
  <si>
    <t xml:space="preserve">200mm  3/8" prevl.matka  3/8" koleno chróm</t>
  </si>
  <si>
    <t xml:space="preserve">4021163149869</t>
  </si>
  <si>
    <t xml:space="preserve">103170699</t>
  </si>
  <si>
    <t xml:space="preserve">300mm  3/8" prevl.matka  3/8" koleno chróm</t>
  </si>
  <si>
    <t xml:space="preserve">4021163149876</t>
  </si>
  <si>
    <t xml:space="preserve">103180699</t>
  </si>
  <si>
    <t xml:space="preserve">300mm  3/8" prevl.matka a 1/2" prevl.matka chróm</t>
  </si>
  <si>
    <t xml:space="preserve">4021163149883</t>
  </si>
  <si>
    <t xml:space="preserve">103190699</t>
  </si>
  <si>
    <t xml:space="preserve">500mm  3/8" prevl.matka a 1/2" prevl.matka chróm</t>
  </si>
  <si>
    <t xml:space="preserve">4021163149890</t>
  </si>
  <si>
    <t xml:space="preserve">103200699</t>
  </si>
  <si>
    <t xml:space="preserve">4021163149906</t>
  </si>
  <si>
    <t xml:space="preserve">103210699</t>
  </si>
  <si>
    <t xml:space="preserve">4021163149913</t>
  </si>
  <si>
    <t xml:space="preserve">103250699</t>
  </si>
  <si>
    <t xml:space="preserve">150mm 3/8"prevl.matica 3/8" šróbeníe10mm chróm</t>
  </si>
  <si>
    <t xml:space="preserve">4021163154894</t>
  </si>
  <si>
    <t xml:space="preserve">103260699</t>
  </si>
  <si>
    <t xml:space="preserve">150mm 3/8" šróbenie, nátrubok 10mm, chróm</t>
  </si>
  <si>
    <t xml:space="preserve">4021163154887</t>
  </si>
  <si>
    <t xml:space="preserve">103270699</t>
  </si>
  <si>
    <t xml:space="preserve">150mm 3/8" prevl.matica a nátrubok 10mm chróm</t>
  </si>
  <si>
    <t xml:space="preserve">4021163154863</t>
  </si>
  <si>
    <t xml:space="preserve">103280699</t>
  </si>
  <si>
    <t xml:space="preserve">150mm se 2 prevl.maticami 3/8" chróm</t>
  </si>
  <si>
    <t xml:space="preserve">4021163154870</t>
  </si>
  <si>
    <t xml:space="preserve">191140699</t>
  </si>
  <si>
    <t xml:space="preserve">SCHELL podomietkový ventil s rukoväťou COMFORT</t>
  </si>
  <si>
    <t xml:space="preserve">4021163163346</t>
  </si>
  <si>
    <t xml:space="preserve">4.6</t>
  </si>
  <si>
    <t xml:space="preserve">191150699</t>
  </si>
  <si>
    <t xml:space="preserve">4021163163353</t>
  </si>
  <si>
    <t xml:space="preserve">191160699</t>
  </si>
  <si>
    <t xml:space="preserve">1" chróm</t>
  </si>
  <si>
    <t xml:space="preserve">4021163163360</t>
  </si>
  <si>
    <t xml:space="preserve">217000099</t>
  </si>
  <si>
    <t xml:space="preserve">SCHELL elektronický modul CELIS E</t>
  </si>
  <si>
    <t xml:space="preserve">vr.držiaku a skrutiek</t>
  </si>
  <si>
    <t xml:space="preserve">4021163161113</t>
  </si>
  <si>
    <t xml:space="preserve">217010099</t>
  </si>
  <si>
    <t xml:space="preserve">SCHELL elektronický modul PURIS/VENUS E na sieť</t>
  </si>
  <si>
    <t xml:space="preserve">vyhotovenie od 09/15</t>
  </si>
  <si>
    <t xml:space="preserve">4021163162189</t>
  </si>
  <si>
    <t xml:space="preserve">217020099</t>
  </si>
  <si>
    <t xml:space="preserve">SCHELL elektronický modul PURIS/VENUS E na batérie</t>
  </si>
  <si>
    <t xml:space="preserve">4021163162172</t>
  </si>
  <si>
    <t xml:space="preserve">220160699</t>
  </si>
  <si>
    <t xml:space="preserve">SCHELL vršok s otočnou páčkou</t>
  </si>
  <si>
    <t xml:space="preserve">4021163113983</t>
  </si>
  <si>
    <t xml:space="preserve">220170699</t>
  </si>
  <si>
    <t xml:space="preserve">so spätnou klapkou 3/4" chróm</t>
  </si>
  <si>
    <t xml:space="preserve">4021163113990</t>
  </si>
  <si>
    <t xml:space="preserve">220190699</t>
  </si>
  <si>
    <t xml:space="preserve">SCHELL vršok na nástrčný kľúč</t>
  </si>
  <si>
    <t xml:space="preserve">4021163114003</t>
  </si>
  <si>
    <t xml:space="preserve">221310699</t>
  </si>
  <si>
    <t xml:space="preserve">SCHELL sanitárny vršok COMFORT</t>
  </si>
  <si>
    <t xml:space="preserve">3/8"chróm s vrškom s tukovým púzdrom so spätnou klapkou</t>
  </si>
  <si>
    <t xml:space="preserve">4021163129922</t>
  </si>
  <si>
    <t xml:space="preserve">3.5</t>
  </si>
  <si>
    <t xml:space="preserve">221320699</t>
  </si>
  <si>
    <t xml:space="preserve">1/2"chróm s vrškom s tukovým púzdrom so spätnou klapkou</t>
  </si>
  <si>
    <t xml:space="preserve">4021163129939</t>
  </si>
  <si>
    <t xml:space="preserve">221350699</t>
  </si>
  <si>
    <t xml:space="preserve">SCHELL rukoväť SECUR s vrškom</t>
  </si>
  <si>
    <t xml:space="preserve">uzamykateľná so spätnou klapkou 1/2" chróm</t>
  </si>
  <si>
    <t xml:space="preserve">4021163133196</t>
  </si>
  <si>
    <t xml:space="preserve">221380099</t>
  </si>
  <si>
    <t xml:space="preserve">SCHELL sanitárny vršok s tukovým puzdrom</t>
  </si>
  <si>
    <t xml:space="preserve">so spätnou klapkou so západkovým púzdrom 3/8"</t>
  </si>
  <si>
    <t xml:space="preserve">4021163135619</t>
  </si>
  <si>
    <t xml:space="preserve">221390099</t>
  </si>
  <si>
    <t xml:space="preserve">so spätnou klapkou so západkovým púzdrom 1/2"</t>
  </si>
  <si>
    <t xml:space="preserve">4021163135626</t>
  </si>
  <si>
    <t xml:space="preserve">221450099</t>
  </si>
  <si>
    <t xml:space="preserve">SCHELL vršok a vreteno komplet</t>
  </si>
  <si>
    <t xml:space="preserve">pre POLAR</t>
  </si>
  <si>
    <t xml:space="preserve">4021163138740</t>
  </si>
  <si>
    <t xml:space="preserve">221460099</t>
  </si>
  <si>
    <t xml:space="preserve">pre POLAR - Set</t>
  </si>
  <si>
    <t xml:space="preserve">4021163138764</t>
  </si>
  <si>
    <t xml:space="preserve">221480099</t>
  </si>
  <si>
    <t xml:space="preserve">SCHELL vršok ku splachovaciemu ventilu SCHELLOMAT</t>
  </si>
  <si>
    <t xml:space="preserve">4021163142082</t>
  </si>
  <si>
    <t xml:space="preserve">221650099</t>
  </si>
  <si>
    <t xml:space="preserve">SCHELL keramický vršok 90 stupňov</t>
  </si>
  <si>
    <t xml:space="preserve">DN 15, vonkajší závit 1/2"</t>
  </si>
  <si>
    <t xml:space="preserve">4021163157918</t>
  </si>
  <si>
    <t xml:space="preserve">221680099</t>
  </si>
  <si>
    <t xml:space="preserve">pre termickú dezinfekciu armatúr VITUS</t>
  </si>
  <si>
    <t xml:space="preserve">4021163159998</t>
  </si>
  <si>
    <t xml:space="preserve">222080099</t>
  </si>
  <si>
    <t xml:space="preserve">SCHELL špeciálny vršok</t>
  </si>
  <si>
    <t xml:space="preserve">3/8"</t>
  </si>
  <si>
    <t xml:space="preserve">4021163114485</t>
  </si>
  <si>
    <t xml:space="preserve">222090699</t>
  </si>
  <si>
    <t xml:space="preserve">SCHELL špeciálny vršok s páčkou</t>
  </si>
  <si>
    <t xml:space="preserve">3/8" chróm</t>
  </si>
  <si>
    <t xml:space="preserve">4021163114492</t>
  </si>
  <si>
    <t xml:space="preserve">222340099</t>
  </si>
  <si>
    <t xml:space="preserve">SCHELL uzatvárací diel</t>
  </si>
  <si>
    <t xml:space="preserve">pre POLAR II / POLAR II Set</t>
  </si>
  <si>
    <t xml:space="preserve">4021163158625</t>
  </si>
  <si>
    <t xml:space="preserve">9.13</t>
  </si>
  <si>
    <t xml:space="preserve">222350099</t>
  </si>
  <si>
    <t xml:space="preserve">SCHELL vršok a vreteno komplet (500 mm)</t>
  </si>
  <si>
    <t xml:space="preserve">pre POLAR II Set</t>
  </si>
  <si>
    <t xml:space="preserve">4021163158649</t>
  </si>
  <si>
    <t xml:space="preserve">222360099</t>
  </si>
  <si>
    <t xml:space="preserve">SCHELL vršok a vreteno komplet (200 mm)</t>
  </si>
  <si>
    <t xml:space="preserve">pre POLAR II</t>
  </si>
  <si>
    <t xml:space="preserve">4021163158632</t>
  </si>
  <si>
    <t xml:space="preserve">222370099</t>
  </si>
  <si>
    <t xml:space="preserve">SCHELL náhradný vršok pre podomietkový ventil COMFORT 1/2"</t>
  </si>
  <si>
    <t xml:space="preserve">4021163133476</t>
  </si>
  <si>
    <t xml:space="preserve">222380099</t>
  </si>
  <si>
    <t xml:space="preserve">SCHELL náhradný vršok pre podomietkový ventil COMFORT 3/4"</t>
  </si>
  <si>
    <t xml:space="preserve">4021163133483</t>
  </si>
  <si>
    <t xml:space="preserve">222390099</t>
  </si>
  <si>
    <t xml:space="preserve">SCHELL náhradný vršok pre podomietkový ventil COMFORT 1"</t>
  </si>
  <si>
    <t xml:space="preserve">4021163133490</t>
  </si>
  <si>
    <t xml:space="preserve">222400099</t>
  </si>
  <si>
    <t xml:space="preserve">SCHELL predlžovací set k podomietkovým ventilom COMFORT</t>
  </si>
  <si>
    <t xml:space="preserve">predĺženie 40 mm</t>
  </si>
  <si>
    <t xml:space="preserve">4021163133469</t>
  </si>
  <si>
    <t xml:space="preserve">230140699</t>
  </si>
  <si>
    <t xml:space="preserve">SCHELL Infra-čelná doska COMPACT</t>
  </si>
  <si>
    <t xml:space="preserve">4021163133370</t>
  </si>
  <si>
    <t xml:space="preserve">230360699</t>
  </si>
  <si>
    <t xml:space="preserve">SCHELL páčka ku splachovaču Schellomat</t>
  </si>
  <si>
    <t xml:space="preserve">splachovací ventil chróm</t>
  </si>
  <si>
    <t xml:space="preserve">4021163140286</t>
  </si>
  <si>
    <t xml:space="preserve">230420699</t>
  </si>
  <si>
    <t xml:space="preserve">SCHELL ovládacie tlačítko s perkom</t>
  </si>
  <si>
    <t xml:space="preserve">pre tlakový splachovač WC SILENT ECO chróm</t>
  </si>
  <si>
    <t xml:space="preserve">4021163143669</t>
  </si>
  <si>
    <t xml:space="preserve">9.8</t>
  </si>
  <si>
    <t xml:space="preserve">230430699</t>
  </si>
  <si>
    <t xml:space="preserve">pre tlakový splachovač WC SCHELLOMAT BASIC chróm</t>
  </si>
  <si>
    <t xml:space="preserve">4021163143652</t>
  </si>
  <si>
    <t xml:space="preserve">9.9</t>
  </si>
  <si>
    <t xml:space="preserve">230460699</t>
  </si>
  <si>
    <t xml:space="preserve">pre tlakový splachovač WC EDITION chróm</t>
  </si>
  <si>
    <t xml:space="preserve">4021163143584</t>
  </si>
  <si>
    <t xml:space="preserve">230470699</t>
  </si>
  <si>
    <t xml:space="preserve">pre tlakový splachovač WC EDITION ECO</t>
  </si>
  <si>
    <t xml:space="preserve">4021163143607</t>
  </si>
  <si>
    <t xml:space="preserve">230490699</t>
  </si>
  <si>
    <t xml:space="preserve">pre splachovač pisoáru EDITION chróm</t>
  </si>
  <si>
    <t xml:space="preserve">4021163143683</t>
  </si>
  <si>
    <t xml:space="preserve">230500699</t>
  </si>
  <si>
    <t xml:space="preserve">pre splachovač pisoáru BASIC chróm</t>
  </si>
  <si>
    <t xml:space="preserve">4021163143744</t>
  </si>
  <si>
    <t xml:space="preserve">9.12</t>
  </si>
  <si>
    <t xml:space="preserve">230510699</t>
  </si>
  <si>
    <t xml:space="preserve">SCHELL rozeta</t>
  </si>
  <si>
    <t xml:space="preserve">pre tlakový splachovač pisoáru EDITION chróm</t>
  </si>
  <si>
    <t xml:space="preserve">4021163143706</t>
  </si>
  <si>
    <t xml:space="preserve">230520699</t>
  </si>
  <si>
    <t xml:space="preserve">pre tlakový splachovač WC EDITION/EDITION ECO chróm</t>
  </si>
  <si>
    <t xml:space="preserve">4021163143638</t>
  </si>
  <si>
    <t xml:space="preserve">230620699</t>
  </si>
  <si>
    <t xml:space="preserve">SCHELL designová krycia trubka na rohový ventil</t>
  </si>
  <si>
    <t xml:space="preserve">dĺžka 70mm 3/8" chróm</t>
  </si>
  <si>
    <t xml:space="preserve">4021163147766</t>
  </si>
  <si>
    <t xml:space="preserve">230630699</t>
  </si>
  <si>
    <t xml:space="preserve">dĺžka180mm 3/8" chróm</t>
  </si>
  <si>
    <t xml:space="preserve">4021163147773</t>
  </si>
  <si>
    <t xml:space="preserve">230680699</t>
  </si>
  <si>
    <t xml:space="preserve">SCHELL páka LINUS D-EH-M</t>
  </si>
  <si>
    <t xml:space="preserve">pre podomietkovú sprch.armatúru pákovú</t>
  </si>
  <si>
    <t xml:space="preserve">4021163151589</t>
  </si>
  <si>
    <t xml:space="preserve">230690699</t>
  </si>
  <si>
    <t xml:space="preserve">SCHELL páka LINUS W-EH-M</t>
  </si>
  <si>
    <t xml:space="preserve">pre podomietkovú umýv.armatúru pákovú</t>
  </si>
  <si>
    <t xml:space="preserve">4021163151565</t>
  </si>
  <si>
    <t xml:space="preserve">230730699</t>
  </si>
  <si>
    <t xml:space="preserve">SCHELL ovládacie tlačítko na SCHELLOMAT</t>
  </si>
  <si>
    <t xml:space="preserve">EDITION ECO - vyhotovenie od r.v. 2009</t>
  </si>
  <si>
    <t xml:space="preserve">4021163150865</t>
  </si>
  <si>
    <t xml:space="preserve">230740699</t>
  </si>
  <si>
    <t xml:space="preserve">SCHELL ovládacie tlačítko na nástennú armatúru PETIT SC</t>
  </si>
  <si>
    <t xml:space="preserve">9.4</t>
  </si>
  <si>
    <t xml:space="preserve">SCHELL čelna doska k pisoárovému splachovaču</t>
  </si>
  <si>
    <t xml:space="preserve">COMPACT II Infra, chróm</t>
  </si>
  <si>
    <t xml:space="preserve">4021163152395</t>
  </si>
  <si>
    <t xml:space="preserve">COMPACT II Infra, alpská biela</t>
  </si>
  <si>
    <t xml:space="preserve">4021163152371</t>
  </si>
  <si>
    <t xml:space="preserve">COMPACT II Infra, nerez</t>
  </si>
  <si>
    <t xml:space="preserve">4021163152388</t>
  </si>
  <si>
    <t xml:space="preserve">SCHELL čelná doska k pisoárovému splachovaču</t>
  </si>
  <si>
    <t xml:space="preserve">EDITION HF/LC, nerez</t>
  </si>
  <si>
    <t xml:space="preserve">4021163151930</t>
  </si>
  <si>
    <t xml:space="preserve">230820699</t>
  </si>
  <si>
    <t xml:space="preserve">SCHELL tlačítko termostatu</t>
  </si>
  <si>
    <t xml:space="preserve">pre sprchové panely</t>
  </si>
  <si>
    <t xml:space="preserve">4021163156881</t>
  </si>
  <si>
    <t xml:space="preserve">230880699</t>
  </si>
  <si>
    <t xml:space="preserve">SCHELL ovládacia doska WC EDITION ECO</t>
  </si>
  <si>
    <t xml:space="preserve">um. hmota, chróm, bez kartuše</t>
  </si>
  <si>
    <t xml:space="preserve">4021163161144</t>
  </si>
  <si>
    <t xml:space="preserve">230881599</t>
  </si>
  <si>
    <t xml:space="preserve">um. hmota, biela, bez kartuše</t>
  </si>
  <si>
    <t xml:space="preserve">4021163161151</t>
  </si>
  <si>
    <t xml:space="preserve">231030699</t>
  </si>
  <si>
    <t xml:space="preserve">SCHELL tlačítko termostatu VITUS</t>
  </si>
  <si>
    <t xml:space="preserve">4021163159981</t>
  </si>
  <si>
    <t xml:space="preserve">231040699</t>
  </si>
  <si>
    <t xml:space="preserve">SCHELL tlačítko VITUS</t>
  </si>
  <si>
    <t xml:space="preserve">otváracia, chróm</t>
  </si>
  <si>
    <t xml:space="preserve">4021163160000</t>
  </si>
  <si>
    <t xml:space="preserve">231070699</t>
  </si>
  <si>
    <t xml:space="preserve">SCHELL tlačítko XERIS SC-M</t>
  </si>
  <si>
    <t xml:space="preserve">vr. perka</t>
  </si>
  <si>
    <t xml:space="preserve">4021163162387</t>
  </si>
  <si>
    <t xml:space="preserve">231080699</t>
  </si>
  <si>
    <t xml:space="preserve">SCHELL tlačítko XERIS SC-V</t>
  </si>
  <si>
    <t xml:space="preserve">4021163162370</t>
  </si>
  <si>
    <t xml:space="preserve">233010099</t>
  </si>
  <si>
    <t xml:space="preserve">SCHELL západkové puzdro s podpornou objímkou</t>
  </si>
  <si>
    <t xml:space="preserve">pre splachovací ventil SCHELLOMAT s kovovou rukoväťou</t>
  </si>
  <si>
    <t xml:space="preserve">4021163142099</t>
  </si>
  <si>
    <t xml:space="preserve">235020699</t>
  </si>
  <si>
    <t xml:space="preserve">SCHELL medená trubka 1/2" s pájkovanou vsuvkou</t>
  </si>
  <si>
    <t xml:space="preserve">pr.:10mm 500mm chróm</t>
  </si>
  <si>
    <t xml:space="preserve">4021163114768</t>
  </si>
  <si>
    <t xml:space="preserve">235070699</t>
  </si>
  <si>
    <t xml:space="preserve">pr.:10mm 1000mm chróm</t>
  </si>
  <si>
    <t xml:space="preserve">4021163114805</t>
  </si>
  <si>
    <t xml:space="preserve">235100699</t>
  </si>
  <si>
    <t xml:space="preserve">pr.:12mm 500mm chróm</t>
  </si>
  <si>
    <t xml:space="preserve">4021163114829</t>
  </si>
  <si>
    <t xml:space="preserve">235150699</t>
  </si>
  <si>
    <t xml:space="preserve">pr.:12mm 1000mm chróm</t>
  </si>
  <si>
    <t xml:space="preserve">4021163114843</t>
  </si>
  <si>
    <t xml:space="preserve">235180699</t>
  </si>
  <si>
    <t xml:space="preserve">SCHELL medená trubka 3/4" s pájkovanou vsuvkou</t>
  </si>
  <si>
    <t xml:space="preserve">4021163114874</t>
  </si>
  <si>
    <t xml:space="preserve">237670699</t>
  </si>
  <si>
    <t xml:space="preserve">SCHELL šróbenie splachovacej trubky komplet</t>
  </si>
  <si>
    <t xml:space="preserve">pre WC BASIC/SILENT ECO/EDITION/ECO chróm</t>
  </si>
  <si>
    <t xml:space="preserve">4021163143645</t>
  </si>
  <si>
    <t xml:space="preserve">9.8, 9.9</t>
  </si>
  <si>
    <t xml:space="preserve">237680699</t>
  </si>
  <si>
    <t xml:space="preserve">SCHELL splachovacia trubka 18x200mm chróm</t>
  </si>
  <si>
    <t xml:space="preserve">pre tlakový splachovač pisoáru EDITION/BASIC</t>
  </si>
  <si>
    <t xml:space="preserve">4021163143720</t>
  </si>
  <si>
    <t xml:space="preserve">237690699</t>
  </si>
  <si>
    <t xml:space="preserve">SCHELL splachovacia trubka Modell Benelux chróm</t>
  </si>
  <si>
    <t xml:space="preserve">15x300mm pre splach. pisoáru EDITION/BASIC</t>
  </si>
  <si>
    <t xml:space="preserve">4021163143737</t>
  </si>
  <si>
    <t xml:space="preserve">247460699</t>
  </si>
  <si>
    <t xml:space="preserve">SCHELL výtokové ramienko LINUS/VITUS 110mm</t>
  </si>
  <si>
    <t xml:space="preserve">pre W-SC-M, W-SC-V, W-EH-M</t>
  </si>
  <si>
    <t xml:space="preserve">4021163151244</t>
  </si>
  <si>
    <t xml:space="preserve">247470699</t>
  </si>
  <si>
    <t xml:space="preserve">SCHELL výtokové ramienko LINUS/VITUS 170mm</t>
  </si>
  <si>
    <t xml:space="preserve">4021163151251</t>
  </si>
  <si>
    <t xml:space="preserve">247480699</t>
  </si>
  <si>
    <t xml:space="preserve">SCHELL výtokové ramienko LINUS/VITUS 230mm</t>
  </si>
  <si>
    <t xml:space="preserve">4021163151268</t>
  </si>
  <si>
    <t xml:space="preserve">247650699</t>
  </si>
  <si>
    <t xml:space="preserve">SCHELL výtokové ramienko VITUS 110mm</t>
  </si>
  <si>
    <t xml:space="preserve">4021163161359</t>
  </si>
  <si>
    <t xml:space="preserve">247660699</t>
  </si>
  <si>
    <t xml:space="preserve">SCHELL výtokové ramienko VITUS 170mm</t>
  </si>
  <si>
    <t xml:space="preserve">4021163161342</t>
  </si>
  <si>
    <t xml:space="preserve">247670699</t>
  </si>
  <si>
    <t xml:space="preserve">SCHELL výtokové ramienko VITUS 230mm</t>
  </si>
  <si>
    <t xml:space="preserve">4021163161335</t>
  </si>
  <si>
    <t xml:space="preserve">247680699</t>
  </si>
  <si>
    <t xml:space="preserve">SCHELL výtokové koleno VITUS</t>
  </si>
  <si>
    <t xml:space="preserve">4021163161328</t>
  </si>
  <si>
    <t xml:space="preserve">248350099</t>
  </si>
  <si>
    <t xml:space="preserve">07</t>
  </si>
  <si>
    <t xml:space="preserve">SCHELL šróbenie k hadici</t>
  </si>
  <si>
    <t xml:space="preserve">mosadz so závitom M21x1,5mm</t>
  </si>
  <si>
    <t xml:space="preserve">4021163115208</t>
  </si>
  <si>
    <t xml:space="preserve">248370699</t>
  </si>
  <si>
    <t xml:space="preserve">SCHELL pripojovacie koleno</t>
  </si>
  <si>
    <t xml:space="preserve">s rozetou s ASAG 1/2" chróm</t>
  </si>
  <si>
    <t xml:space="preserve">4021163115222</t>
  </si>
  <si>
    <t xml:space="preserve">256660699</t>
  </si>
  <si>
    <t xml:space="preserve">SCHELL set nástennej trubky VITUS</t>
  </si>
  <si>
    <t xml:space="preserve">d. 1200 mm, chróm</t>
  </si>
  <si>
    <t xml:space="preserve">4021163159332</t>
  </si>
  <si>
    <t xml:space="preserve">256670699</t>
  </si>
  <si>
    <t xml:space="preserve">SCHELL výtokové kolienko DN15 VITUS</t>
  </si>
  <si>
    <t xml:space="preserve">pr. 15x100x150mm, chróm</t>
  </si>
  <si>
    <t xml:space="preserve">4021163159349</t>
  </si>
  <si>
    <t xml:space="preserve">256680699</t>
  </si>
  <si>
    <t xml:space="preserve">pr. 15x100x500mm, chróm</t>
  </si>
  <si>
    <t xml:space="preserve">4021163159356</t>
  </si>
  <si>
    <t xml:space="preserve">SCHELL uzatváracie víko s tesnením ku splachovaču SCHELLOMAT</t>
  </si>
  <si>
    <t xml:space="preserve">prevedenie od r. 2011, chróm</t>
  </si>
  <si>
    <t xml:space="preserve">4021163115390</t>
  </si>
  <si>
    <t xml:space="preserve">258380699</t>
  </si>
  <si>
    <t xml:space="preserve">SCHELL ovládač teploty MODUS E</t>
  </si>
  <si>
    <t xml:space="preserve">k el armatúre MODUS E zmiešavacia chróm</t>
  </si>
  <si>
    <t xml:space="preserve">4021163155518</t>
  </si>
  <si>
    <t xml:space="preserve">SCHELL ovládacie tlačítko PETIT SC s ochranným krúžkom</t>
  </si>
  <si>
    <t xml:space="preserve">chróm prevedenie od r. 2007</t>
  </si>
  <si>
    <t xml:space="preserve">4021163159370</t>
  </si>
  <si>
    <t xml:space="preserve">258960099</t>
  </si>
  <si>
    <t xml:space="preserve">SCHELL set náhradných o-krúžkov</t>
  </si>
  <si>
    <t xml:space="preserve">4021163164213</t>
  </si>
  <si>
    <t xml:space="preserve">259440099</t>
  </si>
  <si>
    <t xml:space="preserve">SCHELL pripevňovací set PETIT SC</t>
  </si>
  <si>
    <t xml:space="preserve">k upevneniu na umývadlo, výroba od r. 2006</t>
  </si>
  <si>
    <t xml:space="preserve">4021163144680</t>
  </si>
  <si>
    <t xml:space="preserve">259830699</t>
  </si>
  <si>
    <t xml:space="preserve">SCHELL ovládacia páka Modus EH</t>
  </si>
  <si>
    <t xml:space="preserve">4021163156836</t>
  </si>
  <si>
    <t xml:space="preserve">259840699</t>
  </si>
  <si>
    <t xml:space="preserve">SCHELL otočná páka Modus K</t>
  </si>
  <si>
    <t xml:space="preserve">4021163156829</t>
  </si>
  <si>
    <t xml:space="preserve">259880099</t>
  </si>
  <si>
    <t xml:space="preserve">SCHELL pripevňovací set</t>
  </si>
  <si>
    <t xml:space="preserve">4021163156782</t>
  </si>
  <si>
    <t xml:space="preserve">259890699</t>
  </si>
  <si>
    <t xml:space="preserve">SCHELL ovládacia páka VITUS EH</t>
  </si>
  <si>
    <t xml:space="preserve">4021163160109</t>
  </si>
  <si>
    <t xml:space="preserve">259900099</t>
  </si>
  <si>
    <t xml:space="preserve">SCHELL pripevňovací set Petit SC-M</t>
  </si>
  <si>
    <t xml:space="preserve">4021163161908</t>
  </si>
  <si>
    <t xml:space="preserve">259920099</t>
  </si>
  <si>
    <t xml:space="preserve">pre nástenné umývadlové armatúry</t>
  </si>
  <si>
    <t xml:space="preserve">4021163162776</t>
  </si>
  <si>
    <t xml:space="preserve">260040099</t>
  </si>
  <si>
    <t xml:space="preserve">SCHELL pisoárový E-modul EDITION E</t>
  </si>
  <si>
    <t xml:space="preserve">od r.2016</t>
  </si>
  <si>
    <t xml:space="preserve">4021163163452</t>
  </si>
  <si>
    <t xml:space="preserve">260070699</t>
  </si>
  <si>
    <t xml:space="preserve">SCHELL výtokové šróbenie komplet</t>
  </si>
  <si>
    <t xml:space="preserve">pre tlakový splachovač WC SCHELLOMAT chróm</t>
  </si>
  <si>
    <t xml:space="preserve">4021163115451</t>
  </si>
  <si>
    <t xml:space="preserve">9.10</t>
  </si>
  <si>
    <t xml:space="preserve">260530699</t>
  </si>
  <si>
    <t xml:space="preserve">3/8" výstup chróm s prípravou ku plombovaniu</t>
  </si>
  <si>
    <t xml:space="preserve">4021163115567</t>
  </si>
  <si>
    <t xml:space="preserve">260720699</t>
  </si>
  <si>
    <t xml:space="preserve">SCHELL servisný set</t>
  </si>
  <si>
    <t xml:space="preserve">pre splachovací ventil SCHELLOMAT</t>
  </si>
  <si>
    <t xml:space="preserve">4021163135145</t>
  </si>
  <si>
    <t xml:space="preserve">265000699</t>
  </si>
  <si>
    <t xml:space="preserve">SCHELL sverné šróbenie komplet</t>
  </si>
  <si>
    <t xml:space="preserve">3/8"x10mm chróm</t>
  </si>
  <si>
    <t xml:space="preserve">4021163115673</t>
  </si>
  <si>
    <t xml:space="preserve">4.11</t>
  </si>
  <si>
    <t xml:space="preserve">265010699</t>
  </si>
  <si>
    <t xml:space="preserve">SCHELL špeciálne sverné šróbenie</t>
  </si>
  <si>
    <t xml:space="preserve">3/8"x10mm chróm s vyrovnaním dĺžky</t>
  </si>
  <si>
    <t xml:space="preserve">4021163115796</t>
  </si>
  <si>
    <t xml:space="preserve">265020699</t>
  </si>
  <si>
    <t xml:space="preserve">3/8"x8mm chróm</t>
  </si>
  <si>
    <t xml:space="preserve">4021163115925</t>
  </si>
  <si>
    <t xml:space="preserve">265060699</t>
  </si>
  <si>
    <t xml:space="preserve">3/8"x12mm chróm</t>
  </si>
  <si>
    <t xml:space="preserve">4021163115949</t>
  </si>
  <si>
    <t xml:space="preserve">265070699</t>
  </si>
  <si>
    <t xml:space="preserve">1/2"x8mm chróm</t>
  </si>
  <si>
    <t xml:space="preserve">4021163115956</t>
  </si>
  <si>
    <t xml:space="preserve">265090699</t>
  </si>
  <si>
    <t xml:space="preserve">1/2"x10mm chróm</t>
  </si>
  <si>
    <t xml:space="preserve">4021163115970</t>
  </si>
  <si>
    <t xml:space="preserve">265110699</t>
  </si>
  <si>
    <t xml:space="preserve">1/2"x12mm chróm</t>
  </si>
  <si>
    <t xml:space="preserve">4021163116052</t>
  </si>
  <si>
    <t xml:space="preserve">265130699</t>
  </si>
  <si>
    <t xml:space="preserve">1/2"x14mm chróm</t>
  </si>
  <si>
    <t xml:space="preserve">4021163116113</t>
  </si>
  <si>
    <t xml:space="preserve">265150699</t>
  </si>
  <si>
    <t xml:space="preserve">3/4"x15mm chróm</t>
  </si>
  <si>
    <t xml:space="preserve">4021163116144</t>
  </si>
  <si>
    <t xml:space="preserve">265160699</t>
  </si>
  <si>
    <t xml:space="preserve">3/4"x16mm chróm</t>
  </si>
  <si>
    <t xml:space="preserve">4021163116151</t>
  </si>
  <si>
    <t xml:space="preserve">265180699</t>
  </si>
  <si>
    <t xml:space="preserve">3/8"x8mm chróm s vyrovnaním dĺžky</t>
  </si>
  <si>
    <t xml:space="preserve">4021163116182</t>
  </si>
  <si>
    <t xml:space="preserve">266000099</t>
  </si>
  <si>
    <t xml:space="preserve">SCHELL sverné tesnenie</t>
  </si>
  <si>
    <t xml:space="preserve">3/8"x8mm</t>
  </si>
  <si>
    <t xml:space="preserve">4021163116397</t>
  </si>
  <si>
    <t xml:space="preserve">266020099</t>
  </si>
  <si>
    <t xml:space="preserve">3/8"x10mm</t>
  </si>
  <si>
    <t xml:space="preserve">4021163116410</t>
  </si>
  <si>
    <t xml:space="preserve">266050099</t>
  </si>
  <si>
    <t xml:space="preserve">1/2"x8mm</t>
  </si>
  <si>
    <t xml:space="preserve">4021163116434</t>
  </si>
  <si>
    <t xml:space="preserve">266070099</t>
  </si>
  <si>
    <t xml:space="preserve">1/2"x10mm</t>
  </si>
  <si>
    <t xml:space="preserve">4021163116441</t>
  </si>
  <si>
    <t xml:space="preserve">266090099</t>
  </si>
  <si>
    <t xml:space="preserve">1/2"x12mm</t>
  </si>
  <si>
    <t xml:space="preserve">4021163116458</t>
  </si>
  <si>
    <t xml:space="preserve">266110099</t>
  </si>
  <si>
    <t xml:space="preserve">1/2"x14mm</t>
  </si>
  <si>
    <t xml:space="preserve">4021163116465</t>
  </si>
  <si>
    <t xml:space="preserve">266150099</t>
  </si>
  <si>
    <t xml:space="preserve">3/4"x15mm</t>
  </si>
  <si>
    <t xml:space="preserve">4021163116496</t>
  </si>
  <si>
    <t xml:space="preserve">266160099</t>
  </si>
  <si>
    <t xml:space="preserve">3/4"x16mm</t>
  </si>
  <si>
    <t xml:space="preserve">4021163116502</t>
  </si>
  <si>
    <t xml:space="preserve">266200099</t>
  </si>
  <si>
    <t xml:space="preserve">SCHELL upínací krúžok komplet</t>
  </si>
  <si>
    <t xml:space="preserve">4021163116540</t>
  </si>
  <si>
    <t xml:space="preserve">266210099</t>
  </si>
  <si>
    <t xml:space="preserve">SCHELL upínací krúžok na vyrovnávanie dĺžky komplet</t>
  </si>
  <si>
    <t xml:space="preserve">4021163116557</t>
  </si>
  <si>
    <t xml:space="preserve">266220099</t>
  </si>
  <si>
    <t xml:space="preserve">4021163116564</t>
  </si>
  <si>
    <t xml:space="preserve">270060699</t>
  </si>
  <si>
    <t xml:space="preserve">1/2"x10mm chróm so stlačovacím šróbením</t>
  </si>
  <si>
    <t xml:space="preserve">4021163116588</t>
  </si>
  <si>
    <t xml:space="preserve">270080699</t>
  </si>
  <si>
    <t xml:space="preserve">SCHELL nástenná podložka</t>
  </si>
  <si>
    <t xml:space="preserve">4021163116625</t>
  </si>
  <si>
    <t xml:space="preserve">270090699</t>
  </si>
  <si>
    <t xml:space="preserve">1/2"x12mm chróm so stlačovacím šróbením</t>
  </si>
  <si>
    <t xml:space="preserve">4021163116656</t>
  </si>
  <si>
    <t xml:space="preserve">270140699</t>
  </si>
  <si>
    <t xml:space="preserve">SCHELL dištančná vložka</t>
  </si>
  <si>
    <t xml:space="preserve">4021163116670</t>
  </si>
  <si>
    <t xml:space="preserve">270150699</t>
  </si>
  <si>
    <t xml:space="preserve">SCHELL T-kus s prevlečnou maticou</t>
  </si>
  <si>
    <t xml:space="preserve">4021163116687</t>
  </si>
  <si>
    <t xml:space="preserve">270280699</t>
  </si>
  <si>
    <t xml:space="preserve">3/8" chróm pre ventily na vedľajšie pripojenie, alebo drezové</t>
  </si>
  <si>
    <t xml:space="preserve">4021163116694</t>
  </si>
  <si>
    <t xml:space="preserve">270880699</t>
  </si>
  <si>
    <t xml:space="preserve">3/4" chróm pre ventily na vedľajšie pripojenie, alebo drezové</t>
  </si>
  <si>
    <t xml:space="preserve">4021163116779</t>
  </si>
  <si>
    <t xml:space="preserve">270950699</t>
  </si>
  <si>
    <t xml:space="preserve">SCHELL armatúra s filtrom</t>
  </si>
  <si>
    <t xml:space="preserve">3/4" k pripojovacím ventilom práčky/myčky chróm</t>
  </si>
  <si>
    <t xml:space="preserve">4021163153910</t>
  </si>
  <si>
    <t xml:space="preserve">278200699</t>
  </si>
  <si>
    <t xml:space="preserve">SCHELL vonkajšia spojka so zvonkovou rozetou</t>
  </si>
  <si>
    <t xml:space="preserve">pre tlakový splachovač pisoára</t>
  </si>
  <si>
    <t xml:space="preserve">4021163132038</t>
  </si>
  <si>
    <t xml:space="preserve">2.11, 9.12</t>
  </si>
  <si>
    <t xml:space="preserve">278300699</t>
  </si>
  <si>
    <t xml:space="preserve">SCHELL set rozet VITUS</t>
  </si>
  <si>
    <t xml:space="preserve">4021163160093</t>
  </si>
  <si>
    <t xml:space="preserve">285030699</t>
  </si>
  <si>
    <t xml:space="preserve">SCHELL spätná klapka</t>
  </si>
  <si>
    <t xml:space="preserve">1/2"chróm pre vaňové a sprchové armatúry</t>
  </si>
  <si>
    <t xml:space="preserve">4021163123630</t>
  </si>
  <si>
    <t xml:space="preserve">285040699</t>
  </si>
  <si>
    <t xml:space="preserve">3/4"chróm pre vaňové a sprchové armatúry</t>
  </si>
  <si>
    <t xml:space="preserve">4021163123647</t>
  </si>
  <si>
    <t xml:space="preserve">285050699</t>
  </si>
  <si>
    <t xml:space="preserve">SCHELL jednoduchá spätná klapka</t>
  </si>
  <si>
    <t xml:space="preserve">3/8" chróm pre rohové ventily</t>
  </si>
  <si>
    <t xml:space="preserve">4021163123821</t>
  </si>
  <si>
    <t xml:space="preserve">285110699</t>
  </si>
  <si>
    <t xml:space="preserve">SCHELL predfilter so spätnou klapkou</t>
  </si>
  <si>
    <t xml:space="preserve">pre vysokotlaké zmiešavacie armatúry chróm</t>
  </si>
  <si>
    <t xml:space="preserve">4021163135244</t>
  </si>
  <si>
    <t xml:space="preserve">285120699</t>
  </si>
  <si>
    <t xml:space="preserve">pre nízky tlak-zmiešavacia, chróm</t>
  </si>
  <si>
    <t xml:space="preserve">4021163135251</t>
  </si>
  <si>
    <t xml:space="preserve">285180099</t>
  </si>
  <si>
    <t xml:space="preserve">SCHELL spätná klapka vkladacia</t>
  </si>
  <si>
    <t xml:space="preserve">k pripojovacím flexi-hadiciam armatúr</t>
  </si>
  <si>
    <t xml:space="preserve">4021163156928</t>
  </si>
  <si>
    <t xml:space="preserve">286020699</t>
  </si>
  <si>
    <t xml:space="preserve">SCHELL privzdušnenie trubky</t>
  </si>
  <si>
    <t xml:space="preserve">4021163116861</t>
  </si>
  <si>
    <t xml:space="preserve">286050699</t>
  </si>
  <si>
    <t xml:space="preserve">SCHELL poistka umiestnenia hadice</t>
  </si>
  <si>
    <t xml:space="preserve">3/4" chróm pre ventily na vedľajšie pripojenie</t>
  </si>
  <si>
    <t xml:space="preserve">4021163116878</t>
  </si>
  <si>
    <t xml:space="preserve">286120699</t>
  </si>
  <si>
    <t xml:space="preserve">4021163116885</t>
  </si>
  <si>
    <t xml:space="preserve">286170699</t>
  </si>
  <si>
    <t xml:space="preserve">SCHELL jednoduché zabezpečenie armatúry</t>
  </si>
  <si>
    <t xml:space="preserve">4021163123609</t>
  </si>
  <si>
    <t xml:space="preserve">286180699</t>
  </si>
  <si>
    <t xml:space="preserve">so spätnou klapkou a privzdušnením 3/4" chróm</t>
  </si>
  <si>
    <t xml:space="preserve">4021163123616</t>
  </si>
  <si>
    <t xml:space="preserve">286290699</t>
  </si>
  <si>
    <t xml:space="preserve">SCHELL privzdušnenie trubky typ C</t>
  </si>
  <si>
    <t xml:space="preserve">chróm pre  POLAR/POLAR SET</t>
  </si>
  <si>
    <t xml:space="preserve">4021163138726</t>
  </si>
  <si>
    <t xml:space="preserve">286320699</t>
  </si>
  <si>
    <t xml:space="preserve">pre POLAR / POLAR Set</t>
  </si>
  <si>
    <t xml:space="preserve">4021163138757</t>
  </si>
  <si>
    <t xml:space="preserve">SCHELL perlátor ECO (6 l / min.)</t>
  </si>
  <si>
    <t xml:space="preserve">k umývadlovým armatúram SCHELL</t>
  </si>
  <si>
    <t xml:space="preserve">4021163154139</t>
  </si>
  <si>
    <t xml:space="preserve">289220699</t>
  </si>
  <si>
    <t xml:space="preserve">SCHELL perlátor ECO (5 l / min.)</t>
  </si>
  <si>
    <t xml:space="preserve">4021163160857</t>
  </si>
  <si>
    <t xml:space="preserve">291890699</t>
  </si>
  <si>
    <t xml:space="preserve">SCHELL sprchový set VITUS</t>
  </si>
  <si>
    <t xml:space="preserve">flexi-hadica d. 1500 mm, tyč d. 920 mm</t>
  </si>
  <si>
    <t xml:space="preserve">4021163159363</t>
  </si>
  <si>
    <t xml:space="preserve">291910699</t>
  </si>
  <si>
    <t xml:space="preserve">SCHELL ručná sprchová hlavica</t>
  </si>
  <si>
    <t xml:space="preserve">k sprchovému setu VITUS, chróm</t>
  </si>
  <si>
    <t xml:space="preserve">4021163160215</t>
  </si>
  <si>
    <t xml:space="preserve">291920699</t>
  </si>
  <si>
    <t xml:space="preserve">SCHELL tlačítko termostatu Easy Grip</t>
  </si>
  <si>
    <t xml:space="preserve">s predĺženou pákou</t>
  </si>
  <si>
    <t xml:space="preserve">4021163160611</t>
  </si>
  <si>
    <t xml:space="preserve">SCHELL piest komplet</t>
  </si>
  <si>
    <t xml:space="preserve">mosadz pre Schellomat tlakový splachovač WC 02 238 0699</t>
  </si>
  <si>
    <t xml:space="preserve">4021163116991</t>
  </si>
  <si>
    <t xml:space="preserve">293120099</t>
  </si>
  <si>
    <t xml:space="preserve">pre SCHELLOMAT tlakový splachovač pisoára chróm</t>
  </si>
  <si>
    <t xml:space="preserve">4021163117035</t>
  </si>
  <si>
    <t xml:space="preserve">293170699</t>
  </si>
  <si>
    <t xml:space="preserve">SCHELL vnútorná spojka</t>
  </si>
  <si>
    <t xml:space="preserve">4021163117066</t>
  </si>
  <si>
    <t xml:space="preserve">293630099</t>
  </si>
  <si>
    <t xml:space="preserve">pre SCHELLOMAT tlakový splachovač WC</t>
  </si>
  <si>
    <t xml:space="preserve">4021163117165</t>
  </si>
  <si>
    <t xml:space="preserve">293640099</t>
  </si>
  <si>
    <t xml:space="preserve">SCHELL hlava uzáveru komplet</t>
  </si>
  <si>
    <t xml:space="preserve">4021163117172</t>
  </si>
  <si>
    <t xml:space="preserve">294070099</t>
  </si>
  <si>
    <t xml:space="preserve">SCHELL kartuša</t>
  </si>
  <si>
    <t xml:space="preserve">pre VERONA podomietkový tlakový splachovač WC</t>
  </si>
  <si>
    <t xml:space="preserve">4021163102284</t>
  </si>
  <si>
    <t xml:space="preserve">294160099</t>
  </si>
  <si>
    <t xml:space="preserve">pre COMPACT/VERONA podomietkový tlakový splachovač pisoára</t>
  </si>
  <si>
    <t xml:space="preserve">4021163102291</t>
  </si>
  <si>
    <t xml:space="preserve">294200099</t>
  </si>
  <si>
    <t xml:space="preserve">SCHELL piest s ihlou na čistenie trysky</t>
  </si>
  <si>
    <t xml:space="preserve">plast pre SCHELLOMAT tlakový splachovač WC 02 202 0699</t>
  </si>
  <si>
    <t xml:space="preserve">4021163132298</t>
  </si>
  <si>
    <t xml:space="preserve">294210699</t>
  </si>
  <si>
    <t xml:space="preserve">SCHELL páčka komplet so skrutkou</t>
  </si>
  <si>
    <t xml:space="preserve">4021163132427</t>
  </si>
  <si>
    <t xml:space="preserve">294790099</t>
  </si>
  <si>
    <t xml:space="preserve">SCHELL kartuša komplet</t>
  </si>
  <si>
    <t xml:space="preserve">pre splach. WC EDITION ECO/SILENT ECO</t>
  </si>
  <si>
    <t xml:space="preserve">4021163143614</t>
  </si>
  <si>
    <t xml:space="preserve">294900099</t>
  </si>
  <si>
    <t xml:space="preserve">pre tlakový splachovač WC  EDITION / BASIC</t>
  </si>
  <si>
    <t xml:space="preserve">4021163143591</t>
  </si>
  <si>
    <t xml:space="preserve">294920099</t>
  </si>
  <si>
    <t xml:space="preserve">pre tlakový splachovač pisoára SCHELLOMAT EDITION</t>
  </si>
  <si>
    <t xml:space="preserve">4021163143935</t>
  </si>
  <si>
    <t xml:space="preserve">294930099</t>
  </si>
  <si>
    <t xml:space="preserve">pre tlakový splachovač pisoára SCHELLOMAT BASIC</t>
  </si>
  <si>
    <t xml:space="preserve">4021163143690</t>
  </si>
  <si>
    <t xml:space="preserve">295170699</t>
  </si>
  <si>
    <t xml:space="preserve">SCHELL ovládacie tlačítko LINUS SC-V</t>
  </si>
  <si>
    <t xml:space="preserve">chróm pre podomietkovú sprchu na studenú vodu</t>
  </si>
  <si>
    <t xml:space="preserve">4021163151213</t>
  </si>
  <si>
    <t xml:space="preserve">9.3</t>
  </si>
  <si>
    <t xml:space="preserve">295180099</t>
  </si>
  <si>
    <t xml:space="preserve">SCHELL adaptér k elektromagnetickému ventilu</t>
  </si>
  <si>
    <t xml:space="preserve">pre podomietkové armatúry</t>
  </si>
  <si>
    <t xml:space="preserve">4021163144055</t>
  </si>
  <si>
    <t xml:space="preserve">295190099</t>
  </si>
  <si>
    <t xml:space="preserve">SCHELL spätná klapka DN10</t>
  </si>
  <si>
    <t xml:space="preserve">4021163144062</t>
  </si>
  <si>
    <t xml:space="preserve">295210099</t>
  </si>
  <si>
    <t xml:space="preserve">SCHELL krytka</t>
  </si>
  <si>
    <t xml:space="preserve">4021163144079</t>
  </si>
  <si>
    <t xml:space="preserve">295220699</t>
  </si>
  <si>
    <t xml:space="preserve">SCHELL ovládacie tlačítko LINUS</t>
  </si>
  <si>
    <t xml:space="preserve">pre D-SC-T, D-E-T</t>
  </si>
  <si>
    <t xml:space="preserve">4021163144086</t>
  </si>
  <si>
    <t xml:space="preserve">9.6</t>
  </si>
  <si>
    <t xml:space="preserve">295230699</t>
  </si>
  <si>
    <t xml:space="preserve">SCHELL ovládacie tlačítko LINUS D-SC-T</t>
  </si>
  <si>
    <t xml:space="preserve">chróm pre podomietkovú sprchu, termostat</t>
  </si>
  <si>
    <t xml:space="preserve">4021163151220</t>
  </si>
  <si>
    <t xml:space="preserve">9.5</t>
  </si>
  <si>
    <t xml:space="preserve">295240099</t>
  </si>
  <si>
    <t xml:space="preserve">SCHELL termostatická kartuša</t>
  </si>
  <si>
    <t xml:space="preserve">4021163144109</t>
  </si>
  <si>
    <t xml:space="preserve">295450699</t>
  </si>
  <si>
    <t xml:space="preserve">SCHELL ovládacie tlačítko LINUS SC-M</t>
  </si>
  <si>
    <t xml:space="preserve">chróm pre podomietkovú sprchu zmiešavaciu</t>
  </si>
  <si>
    <t xml:space="preserve">4021163150933</t>
  </si>
  <si>
    <t xml:space="preserve">296130099</t>
  </si>
  <si>
    <t xml:space="preserve">SCHELL zmiešavacia kartuša LINUS D-EH-M</t>
  </si>
  <si>
    <t xml:space="preserve">k podomietkovým sprch.pákovým armatúram</t>
  </si>
  <si>
    <t xml:space="preserve">4021163151596</t>
  </si>
  <si>
    <t xml:space="preserve">296180099</t>
  </si>
  <si>
    <t xml:space="preserve">SCHELL kartuša pre SCHELLOMAT EDITION</t>
  </si>
  <si>
    <t xml:space="preserve">ECO pre splachovače od r.v. 2009</t>
  </si>
  <si>
    <t xml:space="preserve">4021163150872</t>
  </si>
  <si>
    <t xml:space="preserve">296230699</t>
  </si>
  <si>
    <t xml:space="preserve">SCHELL posuvná krytka LINUS</t>
  </si>
  <si>
    <t xml:space="preserve">k podomietkovým sprch., alebo umýv.pákovým armatúram</t>
  </si>
  <si>
    <t xml:space="preserve">4021163151725</t>
  </si>
  <si>
    <t xml:space="preserve">296250099</t>
  </si>
  <si>
    <t xml:space="preserve">SCHELL kartuša pre WC COMPACT II EDITION</t>
  </si>
  <si>
    <t xml:space="preserve">ECO</t>
  </si>
  <si>
    <t xml:space="preserve">4021163152340</t>
  </si>
  <si>
    <t xml:space="preserve">9.7</t>
  </si>
  <si>
    <t xml:space="preserve">296260099</t>
  </si>
  <si>
    <t xml:space="preserve">4021163152333</t>
  </si>
  <si>
    <t xml:space="preserve">296280099</t>
  </si>
  <si>
    <t xml:space="preserve">SCHELL kartuša pre pisoár COMPACT II EDITION</t>
  </si>
  <si>
    <t xml:space="preserve">4021163152357</t>
  </si>
  <si>
    <t xml:space="preserve">296340099</t>
  </si>
  <si>
    <t xml:space="preserve">SCHELL kartuša pre pákovú armatúru VITUS</t>
  </si>
  <si>
    <t xml:space="preserve">4021163160116</t>
  </si>
  <si>
    <t xml:space="preserve">296370099</t>
  </si>
  <si>
    <t xml:space="preserve">SCHELL kartuša samozatváracia pre PURIS / PETIT / XERIS SC - M</t>
  </si>
  <si>
    <t xml:space="preserve">zmiešavacia - náhrada obj.č. 29 716 0099 !</t>
  </si>
  <si>
    <t xml:space="preserve">4021163153965</t>
  </si>
  <si>
    <t xml:space="preserve">296380099</t>
  </si>
  <si>
    <t xml:space="preserve">SCHELL kartuša samozatváracia pre PURIS / PETIT / XERIS SC</t>
  </si>
  <si>
    <t xml:space="preserve">na studenú/predmiešanú vodu - náhrada obj.č. 29 721 0099 !</t>
  </si>
  <si>
    <t xml:space="preserve">4021163153958</t>
  </si>
  <si>
    <t xml:space="preserve">296390099</t>
  </si>
  <si>
    <t xml:space="preserve">SCHELL kartuša samozatváracia pre LINUS D-SC-M</t>
  </si>
  <si>
    <t xml:space="preserve">zmiešavacia, prevedenie od r. 2010</t>
  </si>
  <si>
    <t xml:space="preserve">4021163153941</t>
  </si>
  <si>
    <t xml:space="preserve">296400099</t>
  </si>
  <si>
    <t xml:space="preserve">SCHELL kartuša samozatváracia pre LINUS D-SC-V</t>
  </si>
  <si>
    <t xml:space="preserve">na studenú/predmiešanú vodu, prevedenie od r.2010</t>
  </si>
  <si>
    <t xml:space="preserve">4021163153934</t>
  </si>
  <si>
    <t xml:space="preserve">296410099</t>
  </si>
  <si>
    <t xml:space="preserve">SCHELL kartuša samozatváracia pre LINUS D-SC-T</t>
  </si>
  <si>
    <t xml:space="preserve">pre armatúru s termostatom, prevedenie od r.2010</t>
  </si>
  <si>
    <t xml:space="preserve">4021163153972</t>
  </si>
  <si>
    <t xml:space="preserve">296430099</t>
  </si>
  <si>
    <t xml:space="preserve">SCHELL WC kartuša EDITION ECO ND</t>
  </si>
  <si>
    <t xml:space="preserve">na nízky tlak, s autom.čistením trysky piestu</t>
  </si>
  <si>
    <t xml:space="preserve">4021163154177</t>
  </si>
  <si>
    <t xml:space="preserve">296440099</t>
  </si>
  <si>
    <t xml:space="preserve">SCHELL WC kartuša EDITION ND</t>
  </si>
  <si>
    <t xml:space="preserve">4021163154184</t>
  </si>
  <si>
    <t xml:space="preserve">296480699</t>
  </si>
  <si>
    <t xml:space="preserve">SCHELL predlžovacia kartuša D-SC-M</t>
  </si>
  <si>
    <t xml:space="preserve">25mm</t>
  </si>
  <si>
    <t xml:space="preserve">4021163155044</t>
  </si>
  <si>
    <t xml:space="preserve">296490699</t>
  </si>
  <si>
    <t xml:space="preserve">50mm</t>
  </si>
  <si>
    <t xml:space="preserve">4021163155051</t>
  </si>
  <si>
    <t xml:space="preserve">296510099</t>
  </si>
  <si>
    <t xml:space="preserve">SCHELL kartuša samozatváracia pre PETIT SC</t>
  </si>
  <si>
    <t xml:space="preserve">typ II z DR-mosadze odolnej proti odzinkovaniu</t>
  </si>
  <si>
    <t xml:space="preserve">4021163154450</t>
  </si>
  <si>
    <t xml:space="preserve">296520099</t>
  </si>
  <si>
    <t xml:space="preserve">SCHELL kartuša samozatváracia pre LINUS WA-SC-M</t>
  </si>
  <si>
    <t xml:space="preserve">4021163154467</t>
  </si>
  <si>
    <t xml:space="preserve">296530099</t>
  </si>
  <si>
    <t xml:space="preserve">SCHELL kartuša samozatváracia pre LINUS WA-SC-V</t>
  </si>
  <si>
    <t xml:space="preserve">4021163154474</t>
  </si>
  <si>
    <t xml:space="preserve">296540699</t>
  </si>
  <si>
    <t xml:space="preserve">SCHELL predlžovacia kartuša W-SC-M</t>
  </si>
  <si>
    <t xml:space="preserve">4021163155037</t>
  </si>
  <si>
    <t xml:space="preserve">296550699</t>
  </si>
  <si>
    <t xml:space="preserve">4021163155020</t>
  </si>
  <si>
    <t xml:space="preserve">296590099</t>
  </si>
  <si>
    <t xml:space="preserve">SCHELL zmiešavacia kartuša LINUS D-C-M</t>
  </si>
  <si>
    <t xml:space="preserve">4021163159752</t>
  </si>
  <si>
    <t xml:space="preserve">296600099</t>
  </si>
  <si>
    <t xml:space="preserve">SCHELL kartuša k nástennej armatúre PETIT</t>
  </si>
  <si>
    <t xml:space="preserve">Model 2010</t>
  </si>
  <si>
    <t xml:space="preserve">4021163156201</t>
  </si>
  <si>
    <t xml:space="preserve">296640699</t>
  </si>
  <si>
    <t xml:space="preserve">SCHELL ovládacia páka komplet</t>
  </si>
  <si>
    <t xml:space="preserve">ku splachovaciemu ventilu SCHELLOMAT vyhotovenie od 11/2011</t>
  </si>
  <si>
    <t xml:space="preserve">4021163156393</t>
  </si>
  <si>
    <t xml:space="preserve">296690699</t>
  </si>
  <si>
    <t xml:space="preserve">vyhotovenie od 11/2011</t>
  </si>
  <si>
    <t xml:space="preserve">4021163156751</t>
  </si>
  <si>
    <t xml:space="preserve">296760099</t>
  </si>
  <si>
    <t xml:space="preserve">SCHELL termostatická kartuša VITUS</t>
  </si>
  <si>
    <t xml:space="preserve">4021163160123</t>
  </si>
  <si>
    <t xml:space="preserve">296770099</t>
  </si>
  <si>
    <t xml:space="preserve">SCHELL spúšťacia kartuša 90° VITUS</t>
  </si>
  <si>
    <t xml:space="preserve">4021163160017</t>
  </si>
  <si>
    <t xml:space="preserve">296780699</t>
  </si>
  <si>
    <t xml:space="preserve">SCHELL ovládacie tlačítko VITUS SC-T</t>
  </si>
  <si>
    <t xml:space="preserve">4021163160024</t>
  </si>
  <si>
    <t xml:space="preserve">296790099</t>
  </si>
  <si>
    <t xml:space="preserve">SCHELL samozatváracia kartuša</t>
  </si>
  <si>
    <t xml:space="preserve">VITUS SC-T</t>
  </si>
  <si>
    <t xml:space="preserve">4021163160031</t>
  </si>
  <si>
    <t xml:space="preserve">296800699</t>
  </si>
  <si>
    <t xml:space="preserve">SCHELL ovládacie tlačítko VITUS SC-M</t>
  </si>
  <si>
    <t xml:space="preserve">4021163160048</t>
  </si>
  <si>
    <t xml:space="preserve">296810099</t>
  </si>
  <si>
    <t xml:space="preserve">SCHELL samozatváracia kartuša VITUS SC-M</t>
  </si>
  <si>
    <t xml:space="preserve">vr. obmedzovača horúcej vody</t>
  </si>
  <si>
    <t xml:space="preserve">4021163160079</t>
  </si>
  <si>
    <t xml:space="preserve">296820699</t>
  </si>
  <si>
    <t xml:space="preserve">SCHELL ovládacia páčka Linus D-C-M</t>
  </si>
  <si>
    <t xml:space="preserve">pre LINUS D-C-M / BASIC D-C-M, chróm</t>
  </si>
  <si>
    <t xml:space="preserve">4021163160642</t>
  </si>
  <si>
    <t xml:space="preserve">SCHELL samozatváracia kartuša VITUS SC-T</t>
  </si>
  <si>
    <t xml:space="preserve">4021163161380</t>
  </si>
  <si>
    <t xml:space="preserve">4021163161373</t>
  </si>
  <si>
    <t xml:space="preserve">SCHELL nemocničná ovládacia páka VITUS AH-M</t>
  </si>
  <si>
    <t xml:space="preserve">4021163161397</t>
  </si>
  <si>
    <t xml:space="preserve">SCHELL zmiešavacia kartuša VITUS AH-M</t>
  </si>
  <si>
    <t xml:space="preserve">4021163161403</t>
  </si>
  <si>
    <t xml:space="preserve">SCHELL nemocničná ovládacia páka k termostatu VITUS AH-T</t>
  </si>
  <si>
    <t xml:space="preserve">4021163161410</t>
  </si>
  <si>
    <t xml:space="preserve">297160099</t>
  </si>
  <si>
    <t xml:space="preserve">SCHELL kartuša samozatváracia pro PURIS / PETIT / XERIS SC - M</t>
  </si>
  <si>
    <t xml:space="preserve">zmiešavacia - od r.2018 (náhrada obj.č. 29 637 0099)</t>
  </si>
  <si>
    <t xml:space="preserve">4021163167016</t>
  </si>
  <si>
    <t xml:space="preserve">297210099</t>
  </si>
  <si>
    <t xml:space="preserve">SCHELL kartuša samozatváracia pro PURIS / PETIT / XERIS SC - V</t>
  </si>
  <si>
    <t xml:space="preserve">na studenú/predmieš.vodu, od r.2018 (náhrada obj.č. 29 721 0099)</t>
  </si>
  <si>
    <t xml:space="preserve">4021163167443</t>
  </si>
  <si>
    <t xml:space="preserve">4021163117363</t>
  </si>
  <si>
    <t xml:space="preserve">444020699</t>
  </si>
  <si>
    <t xml:space="preserve">SCHELL vidlica</t>
  </si>
  <si>
    <t xml:space="preserve">4021163117417</t>
  </si>
  <si>
    <t xml:space="preserve">SCHELL rukoväť COMFORT</t>
  </si>
  <si>
    <t xml:space="preserve">pre 3/4" ventily s vrškom (POLAR, COMFORT), chróm</t>
  </si>
  <si>
    <t xml:space="preserve">4021163129953</t>
  </si>
  <si>
    <t xml:space="preserve">480060699</t>
  </si>
  <si>
    <t xml:space="preserve">SCHELL sanitárna rukoväť SECUR uzamykateľná</t>
  </si>
  <si>
    <t xml:space="preserve">1/2" chróm so západkovým puzdrom</t>
  </si>
  <si>
    <t xml:space="preserve">4021163132731</t>
  </si>
  <si>
    <t xml:space="preserve">3.5, 9.13</t>
  </si>
  <si>
    <t xml:space="preserve">480550699</t>
  </si>
  <si>
    <t xml:space="preserve">SCHELL ovládacie tlačítko k samozatváracej armatúre panelu</t>
  </si>
  <si>
    <t xml:space="preserve">LINUS DP-SC-T</t>
  </si>
  <si>
    <t xml:space="preserve">4021163159394</t>
  </si>
  <si>
    <t xml:space="preserve">480690699</t>
  </si>
  <si>
    <t xml:space="preserve">LINUS DP-SC-M</t>
  </si>
  <si>
    <t xml:space="preserve">4021163159400</t>
  </si>
  <si>
    <t xml:space="preserve">487000699</t>
  </si>
  <si>
    <t xml:space="preserve">SCHELL medená trubka hladká</t>
  </si>
  <si>
    <t xml:space="preserve">pr.:8mm 300mm chróm</t>
  </si>
  <si>
    <t xml:space="preserve">4021163118018</t>
  </si>
  <si>
    <t xml:space="preserve">487020699</t>
  </si>
  <si>
    <t xml:space="preserve">pr.:8mm 500mm chróm</t>
  </si>
  <si>
    <t xml:space="preserve">4021163118056</t>
  </si>
  <si>
    <t xml:space="preserve">487070699</t>
  </si>
  <si>
    <t xml:space="preserve">pr.:8mm 1000mm chróm</t>
  </si>
  <si>
    <t xml:space="preserve">4021163118100</t>
  </si>
  <si>
    <t xml:space="preserve">487080699</t>
  </si>
  <si>
    <t xml:space="preserve">pr.:10mm 300mm chróm</t>
  </si>
  <si>
    <t xml:space="preserve">4021163118117</t>
  </si>
  <si>
    <t xml:space="preserve">487100699</t>
  </si>
  <si>
    <t xml:space="preserve">4021163118131</t>
  </si>
  <si>
    <t xml:space="preserve">487150699</t>
  </si>
  <si>
    <t xml:space="preserve">4021163118179</t>
  </si>
  <si>
    <t xml:space="preserve">487400699</t>
  </si>
  <si>
    <t xml:space="preserve">SCHELL medená trubka v špirále</t>
  </si>
  <si>
    <t xml:space="preserve">pr.:8mm 5000mm chróm</t>
  </si>
  <si>
    <t xml:space="preserve">4021163118254</t>
  </si>
  <si>
    <t xml:space="preserve">487410699</t>
  </si>
  <si>
    <t xml:space="preserve">pr.:10mm 5000mm chróm</t>
  </si>
  <si>
    <t xml:space="preserve">4021163118292</t>
  </si>
  <si>
    <t xml:space="preserve">487420699</t>
  </si>
  <si>
    <t xml:space="preserve">pr.:12mm 5000mm chróm</t>
  </si>
  <si>
    <t xml:space="preserve">4021163118315</t>
  </si>
  <si>
    <t xml:space="preserve">497000699</t>
  </si>
  <si>
    <t xml:space="preserve">SCHELL medená trubka 3/8" s obrubou</t>
  </si>
  <si>
    <t xml:space="preserve">4021163118575</t>
  </si>
  <si>
    <t xml:space="preserve">497020699</t>
  </si>
  <si>
    <t xml:space="preserve">4021163118605</t>
  </si>
  <si>
    <t xml:space="preserve">497070699</t>
  </si>
  <si>
    <t xml:space="preserve">4021163118643</t>
  </si>
  <si>
    <t xml:space="preserve">497080699</t>
  </si>
  <si>
    <t xml:space="preserve">SCHELL medená trubka 1/2" s obrubou</t>
  </si>
  <si>
    <t xml:space="preserve">4021163118667</t>
  </si>
  <si>
    <t xml:space="preserve">497100699</t>
  </si>
  <si>
    <t xml:space="preserve">4021163118681</t>
  </si>
  <si>
    <t xml:space="preserve">497150699</t>
  </si>
  <si>
    <t xml:space="preserve">4021163118728</t>
  </si>
  <si>
    <t xml:space="preserve">497160699</t>
  </si>
  <si>
    <t xml:space="preserve">pr.:12mm 300mm chróm</t>
  </si>
  <si>
    <t xml:space="preserve">4021163118735</t>
  </si>
  <si>
    <t xml:space="preserve">497180699</t>
  </si>
  <si>
    <t xml:space="preserve">4021163118766</t>
  </si>
  <si>
    <t xml:space="preserve">497230699</t>
  </si>
  <si>
    <t xml:space="preserve">4021163118803</t>
  </si>
  <si>
    <t xml:space="preserve">497260699</t>
  </si>
  <si>
    <t xml:space="preserve">pr.:14mm 500mm chróm</t>
  </si>
  <si>
    <t xml:space="preserve">4021163118834</t>
  </si>
  <si>
    <t xml:space="preserve">497310699</t>
  </si>
  <si>
    <t xml:space="preserve">pr.:14mm 1000mm chróm</t>
  </si>
  <si>
    <t xml:space="preserve">4021163118872</t>
  </si>
  <si>
    <t xml:space="preserve">497340699</t>
  </si>
  <si>
    <t xml:space="preserve">pr.:16mm 500mm chróm</t>
  </si>
  <si>
    <t xml:space="preserve">4021163118896</t>
  </si>
  <si>
    <t xml:space="preserve">497390699</t>
  </si>
  <si>
    <t xml:space="preserve">pr.:16mm 1000mm chróm</t>
  </si>
  <si>
    <t xml:space="preserve">4021163118919</t>
  </si>
  <si>
    <t xml:space="preserve">497610699</t>
  </si>
  <si>
    <t xml:space="preserve">pr.:15mm 1000mm chróm</t>
  </si>
  <si>
    <t xml:space="preserve">4021163118988</t>
  </si>
  <si>
    <t xml:space="preserve">500000699</t>
  </si>
  <si>
    <t xml:space="preserve">SCHELL medená trubka 3/8"s obrubou 1/2"s obrubou</t>
  </si>
  <si>
    <t xml:space="preserve">4021163119077</t>
  </si>
  <si>
    <t xml:space="preserve">500010699</t>
  </si>
  <si>
    <t xml:space="preserve">pr.:10mm 400mm chróm</t>
  </si>
  <si>
    <t xml:space="preserve">4021163119268</t>
  </si>
  <si>
    <t xml:space="preserve">500020699</t>
  </si>
  <si>
    <t xml:space="preserve">4021163119305</t>
  </si>
  <si>
    <t xml:space="preserve">500030699</t>
  </si>
  <si>
    <t xml:space="preserve">pr.:10mm 600mm chróm</t>
  </si>
  <si>
    <t xml:space="preserve">4021163119473</t>
  </si>
  <si>
    <t xml:space="preserve">500040699</t>
  </si>
  <si>
    <t xml:space="preserve">pr.:10mm 700mm chróm</t>
  </si>
  <si>
    <t xml:space="preserve">4021163119503</t>
  </si>
  <si>
    <t xml:space="preserve">500050699</t>
  </si>
  <si>
    <t xml:space="preserve">pr.:10mm 800mm chróm</t>
  </si>
  <si>
    <t xml:space="preserve">4021163119626</t>
  </si>
  <si>
    <t xml:space="preserve">500070699</t>
  </si>
  <si>
    <t xml:space="preserve">4021163119664</t>
  </si>
  <si>
    <t xml:space="preserve">502230699</t>
  </si>
  <si>
    <t xml:space="preserve">SCHELL splachovacia trubka zahnutá</t>
  </si>
  <si>
    <t xml:space="preserve">pr.:18mm 300mm chróm</t>
  </si>
  <si>
    <t xml:space="preserve">4021163119923</t>
  </si>
  <si>
    <t xml:space="preserve">2.11</t>
  </si>
  <si>
    <t xml:space="preserve">502910699</t>
  </si>
  <si>
    <t xml:space="preserve">SCHELL splachovacia trubka lomená</t>
  </si>
  <si>
    <t xml:space="preserve">4021163144956</t>
  </si>
  <si>
    <t xml:space="preserve">507220699</t>
  </si>
  <si>
    <t xml:space="preserve">SCHELL splachovacia trubka</t>
  </si>
  <si>
    <t xml:space="preserve">4021163120080</t>
  </si>
  <si>
    <t xml:space="preserve">507440699</t>
  </si>
  <si>
    <t xml:space="preserve">pr.:15mm 500mm chróm</t>
  </si>
  <si>
    <t xml:space="preserve">4021163131482</t>
  </si>
  <si>
    <t xml:space="preserve">507450699</t>
  </si>
  <si>
    <t xml:space="preserve">pr.:15mm 300mm chróm</t>
  </si>
  <si>
    <t xml:space="preserve">4021163132199</t>
  </si>
  <si>
    <t xml:space="preserve">510100099</t>
  </si>
  <si>
    <t xml:space="preserve">SCHELL predlžovací kábel pre senzorové armatúry</t>
  </si>
  <si>
    <t xml:space="preserve">CELIS, VENUS, SCHELLTRONIC, vyhotovenie od 05/2015</t>
  </si>
  <si>
    <t xml:space="preserve">4021163161250</t>
  </si>
  <si>
    <t xml:space="preserve">510130099</t>
  </si>
  <si>
    <t xml:space="preserve">SCHELL náhradný set pre senzorové armatúry PURIS a VENUS</t>
  </si>
  <si>
    <t xml:space="preserve">na batérie</t>
  </si>
  <si>
    <t xml:space="preserve">4021163162912</t>
  </si>
  <si>
    <t xml:space="preserve">510140099</t>
  </si>
  <si>
    <t xml:space="preserve">SCHELL pripojovací kábel pre termickú dezinfekciu</t>
  </si>
  <si>
    <t xml:space="preserve">dĺžka 5 m</t>
  </si>
  <si>
    <t xml:space="preserve">4021163162684</t>
  </si>
  <si>
    <t xml:space="preserve">510150099</t>
  </si>
  <si>
    <t xml:space="preserve">dĺžka 10 m</t>
  </si>
  <si>
    <t xml:space="preserve">4021163162677</t>
  </si>
  <si>
    <t xml:space="preserve">616620699</t>
  </si>
  <si>
    <t xml:space="preserve">SCHELL predĺženie PETIT SC</t>
  </si>
  <si>
    <t xml:space="preserve">60mm pre výtokové ramienko chróm</t>
  </si>
  <si>
    <t xml:space="preserve">4021163152210</t>
  </si>
  <si>
    <t xml:space="preserve">SCHELL krytka POLAR</t>
  </si>
  <si>
    <t xml:space="preserve">pre nezámrzné ventily, chróm</t>
  </si>
  <si>
    <t xml:space="preserve">4021163147360</t>
  </si>
  <si>
    <t xml:space="preserve">624010699</t>
  </si>
  <si>
    <t xml:space="preserve">SCHELL štandardná posuvná rozeta</t>
  </si>
  <si>
    <t xml:space="preserve">3/8" pr.:55mm chróm</t>
  </si>
  <si>
    <t xml:space="preserve">4021163120790</t>
  </si>
  <si>
    <t xml:space="preserve">4.12</t>
  </si>
  <si>
    <t xml:space="preserve">624020699</t>
  </si>
  <si>
    <t xml:space="preserve">1/2" pr.:55mm chróm</t>
  </si>
  <si>
    <t xml:space="preserve">4021163120813</t>
  </si>
  <si>
    <t xml:space="preserve">624700699</t>
  </si>
  <si>
    <t xml:space="preserve">SCHELL posuvná rozeta</t>
  </si>
  <si>
    <t xml:space="preserve">1/2" pr.:65mm nerez</t>
  </si>
  <si>
    <t xml:space="preserve">4021163120943</t>
  </si>
  <si>
    <t xml:space="preserve">pre tlakový splachovač WC BASIC/SILENT ECO chróm</t>
  </si>
  <si>
    <t xml:space="preserve">4021163143676</t>
  </si>
  <si>
    <t xml:space="preserve">pre splach. pisoáru BASIC chróm</t>
  </si>
  <si>
    <t xml:space="preserve">4021163143768</t>
  </si>
  <si>
    <t xml:space="preserve">625210699</t>
  </si>
  <si>
    <t xml:space="preserve">SCHELL skrutkovacia rozeta pre POLAR-set</t>
  </si>
  <si>
    <t xml:space="preserve">4021163149104</t>
  </si>
  <si>
    <t xml:space="preserve">628050099</t>
  </si>
  <si>
    <t xml:space="preserve">SCHELL sietko</t>
  </si>
  <si>
    <t xml:space="preserve">4021163144116</t>
  </si>
  <si>
    <t xml:space="preserve">660830099</t>
  </si>
  <si>
    <t xml:space="preserve">SCHELL O-krúžok k plášťu splachovača</t>
  </si>
  <si>
    <t xml:space="preserve">pre SCHELLTRONIC SCHELLMATIC</t>
  </si>
  <si>
    <t xml:space="preserve">4021163132281</t>
  </si>
  <si>
    <t xml:space="preserve">661900099</t>
  </si>
  <si>
    <t xml:space="preserve">SCHELL set o-krúžkov ku sprchovej hlavici COMFORT</t>
  </si>
  <si>
    <t xml:space="preserve">4021163159950</t>
  </si>
  <si>
    <t xml:space="preserve">699420399</t>
  </si>
  <si>
    <t xml:space="preserve">SCHELL krytka pre nezámrzný ventil</t>
  </si>
  <si>
    <t xml:space="preserve">POLAR II, matný chóm</t>
  </si>
  <si>
    <t xml:space="preserve">4021163154542</t>
  </si>
  <si>
    <t xml:space="preserve">699450399</t>
  </si>
  <si>
    <t xml:space="preserve">SCHELL rozeta pre nezámrzný ventil</t>
  </si>
  <si>
    <t xml:space="preserve">POLAR II Set, matný chóm</t>
  </si>
  <si>
    <t xml:space="preserve">4021163154535</t>
  </si>
  <si>
    <t xml:space="preserve">699460399</t>
  </si>
  <si>
    <t xml:space="preserve">4021163159066</t>
  </si>
  <si>
    <t xml:space="preserve">699560699</t>
  </si>
  <si>
    <t xml:space="preserve">SCHELL tlačítko piezo 12 V </t>
  </si>
  <si>
    <t xml:space="preserve">pre sprchové armatúry</t>
  </si>
  <si>
    <t xml:space="preserve">4021163157468</t>
  </si>
  <si>
    <t xml:space="preserve">699670699</t>
  </si>
  <si>
    <t xml:space="preserve">SCHELL krytka VITUS</t>
  </si>
  <si>
    <t xml:space="preserve">4021163160062</t>
  </si>
  <si>
    <t xml:space="preserve">699680699</t>
  </si>
  <si>
    <t xml:space="preserve">4021163160055</t>
  </si>
  <si>
    <t xml:space="preserve">699820399</t>
  </si>
  <si>
    <t xml:space="preserve">POLAR II Set i POLAR II, matný chóm</t>
  </si>
  <si>
    <t xml:space="preserve">SCHELL upevňovacia skrutka CELIS E</t>
  </si>
  <si>
    <t xml:space="preserve">4021163151206</t>
  </si>
  <si>
    <t xml:space="preserve">728470099</t>
  </si>
  <si>
    <t xml:space="preserve">SCHELL upevňovacia skrutka</t>
  </si>
  <si>
    <t xml:space="preserve">pre plášť splachovača Schelltronic/Schellmatic</t>
  </si>
  <si>
    <t xml:space="preserve">4021163128567</t>
  </si>
  <si>
    <t xml:space="preserve">728720099</t>
  </si>
  <si>
    <t xml:space="preserve">pre ovládaciu rukoväť pre PURIS Line</t>
  </si>
  <si>
    <t xml:space="preserve">4021163137880</t>
  </si>
  <si>
    <t xml:space="preserve">SCHELL krytka s preduzáverom</t>
  </si>
  <si>
    <t xml:space="preserve">pre splachovač WC EDITION / ECO chróm</t>
  </si>
  <si>
    <t xml:space="preserve">4021163143621</t>
  </si>
  <si>
    <t xml:space="preserve">733020099</t>
  </si>
  <si>
    <t xml:space="preserve">SCHELL kónus</t>
  </si>
  <si>
    <t xml:space="preserve">3/8"x8mm mosadz</t>
  </si>
  <si>
    <t xml:space="preserve">4021163122299</t>
  </si>
  <si>
    <t xml:space="preserve">733090099</t>
  </si>
  <si>
    <t xml:space="preserve">1/2"x10mm mosadz</t>
  </si>
  <si>
    <t xml:space="preserve">4021163122343</t>
  </si>
  <si>
    <t xml:space="preserve">747040699</t>
  </si>
  <si>
    <t xml:space="preserve">SCHELL prevlečná matica</t>
  </si>
  <si>
    <t xml:space="preserve">3/8"x8mm chróm bez tesnenia</t>
  </si>
  <si>
    <t xml:space="preserve">4021163122718</t>
  </si>
  <si>
    <t xml:space="preserve">747060699</t>
  </si>
  <si>
    <t xml:space="preserve">3/8"x10mm chróm bez tesnenia</t>
  </si>
  <si>
    <t xml:space="preserve">4021163122749</t>
  </si>
  <si>
    <t xml:space="preserve">747100699</t>
  </si>
  <si>
    <t xml:space="preserve">1/2"x8mm chróm bez tesnenia</t>
  </si>
  <si>
    <t xml:space="preserve">4021163122831</t>
  </si>
  <si>
    <t xml:space="preserve">747120699</t>
  </si>
  <si>
    <t xml:space="preserve">1/2"x10mm chróm bez tesnenia</t>
  </si>
  <si>
    <t xml:space="preserve">4021163122855</t>
  </si>
  <si>
    <t xml:space="preserve">747140699</t>
  </si>
  <si>
    <t xml:space="preserve">1/2"x12mm chróm bez tesnenia</t>
  </si>
  <si>
    <t xml:space="preserve">4021163122947</t>
  </si>
  <si>
    <t xml:space="preserve">747160699</t>
  </si>
  <si>
    <t xml:space="preserve">1/2"x14mm chróm bez tesnenia</t>
  </si>
  <si>
    <t xml:space="preserve">4021163122985</t>
  </si>
  <si>
    <t xml:space="preserve">747180699</t>
  </si>
  <si>
    <t xml:space="preserve">1/2"x16mm chróm bez tesnenia</t>
  </si>
  <si>
    <t xml:space="preserve">4021163123029</t>
  </si>
  <si>
    <t xml:space="preserve">747210699</t>
  </si>
  <si>
    <t xml:space="preserve">3/4"x16mm chróm bez tesnenia</t>
  </si>
  <si>
    <t xml:space="preserve">4021163123067</t>
  </si>
  <si>
    <t xml:space="preserve">747220699</t>
  </si>
  <si>
    <t xml:space="preserve">3/4"x18mm chróm bez tesnenia</t>
  </si>
  <si>
    <t xml:space="preserve">4021163123081</t>
  </si>
  <si>
    <t xml:space="preserve">SCHELL šróbenie splachovacej trubky</t>
  </si>
  <si>
    <t xml:space="preserve">pre  tlakový splachovač pisoáru EDITION chróm</t>
  </si>
  <si>
    <t xml:space="preserve">4021163143713</t>
  </si>
  <si>
    <t xml:space="preserve">pre tlakový splachovač pisoáru BASIC chróm</t>
  </si>
  <si>
    <t xml:space="preserve">4021163143775</t>
  </si>
  <si>
    <t xml:space="preserve">760630699</t>
  </si>
  <si>
    <t xml:space="preserve">SCHELL rozeta otvoru na umývadlo PETIT</t>
  </si>
  <si>
    <t xml:space="preserve">pre armatúru PETIT SC chróm</t>
  </si>
  <si>
    <t xml:space="preserve">4021163148268</t>
  </si>
  <si>
    <t xml:space="preserve">765942899</t>
  </si>
  <si>
    <t xml:space="preserve">SCHELL univerzálna ovládacia doska</t>
  </si>
  <si>
    <t xml:space="preserve">prestavovací set k INFRA/COMPACT</t>
  </si>
  <si>
    <t xml:space="preserve">4021163147896</t>
  </si>
  <si>
    <t xml:space="preserve">771010099</t>
  </si>
  <si>
    <t xml:space="preserve">SCHELL vnútorná spojka ku WC</t>
  </si>
  <si>
    <t xml:space="preserve">pr.:55mm</t>
  </si>
  <si>
    <t xml:space="preserve">4021163123210</t>
  </si>
  <si>
    <t xml:space="preserve">774000099</t>
  </si>
  <si>
    <t xml:space="preserve">SCHELL zdvíhacia objímka</t>
  </si>
  <si>
    <t xml:space="preserve">4021163123227</t>
  </si>
  <si>
    <t xml:space="preserve">774120699</t>
  </si>
  <si>
    <t xml:space="preserve">SCHELL krytka priestoru na batériu pre MODUS E</t>
  </si>
  <si>
    <t xml:space="preserve">s tesnením</t>
  </si>
  <si>
    <t xml:space="preserve">4021163155525</t>
  </si>
  <si>
    <t xml:space="preserve">775390099</t>
  </si>
  <si>
    <t xml:space="preserve">SCHELL splachovacia trubka ku podomietkovému splachovaču WC VERONA</t>
  </si>
  <si>
    <t xml:space="preserve">28x1x805mm</t>
  </si>
  <si>
    <t xml:space="preserve">4021163138252</t>
  </si>
  <si>
    <t xml:space="preserve">776100099</t>
  </si>
  <si>
    <t xml:space="preserve">SCHELL senzorové okienko NANOSAN</t>
  </si>
  <si>
    <t xml:space="preserve">pre PURIS/VENUS</t>
  </si>
  <si>
    <t xml:space="preserve">4021163148442</t>
  </si>
  <si>
    <t xml:space="preserve">pre CELIS E</t>
  </si>
  <si>
    <t xml:space="preserve">4021163151190</t>
  </si>
  <si>
    <t xml:space="preserve">776460099</t>
  </si>
  <si>
    <t xml:space="preserve">SCHELL krycí krúžok PETIT SC</t>
  </si>
  <si>
    <t xml:space="preserve">4021163159431</t>
  </si>
  <si>
    <t xml:space="preserve">776620099</t>
  </si>
  <si>
    <t xml:space="preserve">SCHELL tesnenie pre armatúry MODUS EH / K</t>
  </si>
  <si>
    <t xml:space="preserve">s gumovým tesnením</t>
  </si>
  <si>
    <t xml:space="preserve">4021163156812</t>
  </si>
  <si>
    <t xml:space="preserve">777000099</t>
  </si>
  <si>
    <t xml:space="preserve">SCHELL montážny rámik EDITION E</t>
  </si>
  <si>
    <t xml:space="preserve">4021163165890</t>
  </si>
  <si>
    <t xml:space="preserve">782036899</t>
  </si>
  <si>
    <t xml:space="preserve">SCHELL montážny kľúč</t>
  </si>
  <si>
    <t xml:space="preserve">galvanicky pozinkovaný pre montáž rohových ventilov</t>
  </si>
  <si>
    <t xml:space="preserve">4021163123272</t>
  </si>
  <si>
    <t xml:space="preserve">782070099</t>
  </si>
  <si>
    <t xml:space="preserve">SCHELL štvorhranný kľúč 12 mm</t>
  </si>
  <si>
    <t xml:space="preserve">čierny</t>
  </si>
  <si>
    <t xml:space="preserve">4021163123296</t>
  </si>
  <si>
    <t xml:space="preserve">782170399</t>
  </si>
  <si>
    <t xml:space="preserve">SCHELL nástrčný kľúč 5 mm</t>
  </si>
  <si>
    <t xml:space="preserve">matný chróm</t>
  </si>
  <si>
    <t xml:space="preserve">4021163123364</t>
  </si>
  <si>
    <t xml:space="preserve">782180399</t>
  </si>
  <si>
    <t xml:space="preserve">SCHELL nástrčný kľúč 6 mm</t>
  </si>
  <si>
    <t xml:space="preserve">matt chróm pre výtokový ventil, pr. SW6</t>
  </si>
  <si>
    <t xml:space="preserve">4021163123371</t>
  </si>
  <si>
    <t xml:space="preserve">782300399</t>
  </si>
  <si>
    <t xml:space="preserve">SCHELL nástrčný kľúč</t>
  </si>
  <si>
    <t xml:space="preserve">chróm pre POLAR/POLAR SET</t>
  </si>
  <si>
    <t xml:space="preserve">4021163139624</t>
  </si>
  <si>
    <t xml:space="preserve">782410099</t>
  </si>
  <si>
    <t xml:space="preserve">SCHELL nástrčný kľúč VITUS</t>
  </si>
  <si>
    <t xml:space="preserve">pre termickú dezinfekciu</t>
  </si>
  <si>
    <t xml:space="preserve">4021163161366</t>
  </si>
  <si>
    <t xml:space="preserve">955980099</t>
  </si>
  <si>
    <t xml:space="preserve">SCHELL USB-Stick eSCHELL</t>
  </si>
  <si>
    <t xml:space="preserve">software</t>
  </si>
  <si>
    <t xml:space="preserve">4021163159523</t>
  </si>
  <si>
    <t xml:space="preserve">TZ</t>
  </si>
  <si>
    <t xml:space="preserve">ab 1.1.2023</t>
  </si>
  <si>
    <t xml:space="preserve">PG1</t>
  </si>
  <si>
    <t xml:space="preserve">PG2</t>
  </si>
  <si>
    <t xml:space="preserve">PG3</t>
  </si>
  <si>
    <t xml:space="preserve">PG4</t>
  </si>
  <si>
    <t xml:space="preserve">PG7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</si>
</sst>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0.000"/>
    <numFmt numFmtId="168" formatCode="#,##0.000_);#,##0.000"/>
    <numFmt numFmtId="169" formatCode="#,##0.000;#,##0.000"/>
    <numFmt numFmtId="170" formatCode="_-* #,##0.00&quot; DM&quot;_-;\-* #,##0.00&quot; DM&quot;_-;_-* \-??&quot; DM&quot;_-;_-@_-"/>
    <numFmt numFmtId="171" formatCode="0"/>
    <numFmt numFmtId="172" formatCode="d/mmm"/>
    <numFmt numFmtId="173" formatCode="0.0%"/>
  </numFmts>
  <fonts count="29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Arial"/>
      <family val="2"/>
      <charset val="1"/>
    </font>
    <font>
      <b val="true"/>
      <sz val="8"/>
      <name val="Arial"/>
      <family val="2"/>
      <charset val="238"/>
    </font>
    <font>
      <b val="true"/>
      <sz val="8"/>
      <color rgb="FFC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 val="true"/>
      <sz val="10"/>
      <name val="Arial"/>
      <family val="2"/>
      <charset val="238"/>
    </font>
    <font>
      <b val="true"/>
      <u val="single"/>
      <sz val="8"/>
      <name val="Arial"/>
      <family val="2"/>
      <charset val="238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1"/>
    </font>
    <font>
      <i val="true"/>
      <sz val="8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1"/>
    </font>
    <font>
      <sz val="8.05"/>
      <color rgb="FF000000"/>
      <name val="Arial"/>
      <family val="2"/>
      <charset val="238"/>
    </font>
    <font>
      <b val="true"/>
      <sz val="8.05"/>
      <name val="Arial"/>
      <family val="2"/>
      <charset val="1"/>
    </font>
    <font>
      <sz val="8.05"/>
      <name val="Arial"/>
      <family val="2"/>
      <charset val="1"/>
    </font>
    <font>
      <sz val="10"/>
      <name val="Arial"/>
      <family val="2"/>
      <charset val="1"/>
    </font>
    <font>
      <b val="true"/>
      <sz val="8.05"/>
      <color rgb="FF000000"/>
      <name val="Arial"/>
      <family val="2"/>
      <charset val="238"/>
    </font>
    <font>
      <b val="true"/>
      <sz val="8"/>
      <color rgb="FFFF0000"/>
      <name val="Arial"/>
      <family val="2"/>
      <charset val="238"/>
    </font>
    <font>
      <sz val="8.05"/>
      <color rgb="FF000000"/>
      <name val="Arial"/>
      <family val="2"/>
      <charset val="1"/>
    </font>
    <font>
      <b val="true"/>
      <i val="true"/>
      <sz val="8"/>
      <name val="Arial"/>
      <family val="2"/>
      <charset val="238"/>
    </font>
    <font>
      <b val="true"/>
      <i val="true"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dashed"/>
      <right style="dashed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2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8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L674" activeCellId="0" sqref="L674"/>
    </sheetView>
  </sheetViews>
  <sheetFormatPr defaultColWidth="8.78515625" defaultRowHeight="10.2" zeroHeight="false" outlineLevelRow="0" outlineLevelCol="0"/>
  <cols>
    <col collapsed="false" customWidth="false" hidden="false" outlineLevel="0" max="1" min="1" style="1" width="8.78"/>
    <col collapsed="false" customWidth="true" hidden="false" outlineLevel="0" max="2" min="2" style="1" width="2.56"/>
    <col collapsed="false" customWidth="true" hidden="false" outlineLevel="0" max="3" min="3" style="2" width="51.66"/>
    <col collapsed="false" customWidth="true" hidden="false" outlineLevel="0" max="4" min="4" style="2" width="47.89"/>
    <col collapsed="false" customWidth="true" hidden="true" outlineLevel="0" max="5" min="5" style="2" width="7"/>
    <col collapsed="false" customWidth="true" hidden="true" outlineLevel="0" max="6" min="6" style="2" width="6.44"/>
    <col collapsed="false" customWidth="true" hidden="true" outlineLevel="0" max="8" min="7" style="2" width="8.67"/>
    <col collapsed="false" customWidth="true" hidden="true" outlineLevel="0" max="9" min="9" style="3" width="8.67"/>
    <col collapsed="false" customWidth="true" hidden="true" outlineLevel="0" max="10" min="10" style="3" width="10.45"/>
    <col collapsed="false" customWidth="true" hidden="true" outlineLevel="0" max="11" min="11" style="3" width="12.78"/>
    <col collapsed="false" customWidth="true" hidden="false" outlineLevel="0" max="12" min="12" style="3" width="12.78"/>
    <col collapsed="false" customWidth="true" hidden="false" outlineLevel="0" max="13" min="13" style="2" width="7.78"/>
    <col collapsed="false" customWidth="true" hidden="false" outlineLevel="0" max="14" min="14" style="2" width="6.22"/>
    <col collapsed="false" customWidth="true" hidden="false" outlineLevel="0" max="15" min="15" style="1" width="11.66"/>
    <col collapsed="false" customWidth="true" hidden="false" outlineLevel="0" max="16" min="16" style="3" width="8.44"/>
    <col collapsed="false" customWidth="false" hidden="false" outlineLevel="0" max="1024" min="17" style="2" width="8.78"/>
  </cols>
  <sheetData>
    <row r="1" s="11" customFormat="true" ht="10.2" hidden="false" customHeight="true" outlineLevel="0" collapsed="false">
      <c r="A1" s="4" t="s">
        <v>0</v>
      </c>
      <c r="B1" s="5"/>
      <c r="C1" s="6" t="s">
        <v>1</v>
      </c>
      <c r="D1" s="6" t="s">
        <v>2</v>
      </c>
      <c r="E1" s="7" t="s">
        <v>3</v>
      </c>
      <c r="F1" s="7" t="s">
        <v>3</v>
      </c>
      <c r="G1" s="7" t="s">
        <v>4</v>
      </c>
      <c r="H1" s="8"/>
      <c r="I1" s="9" t="s">
        <v>5</v>
      </c>
      <c r="J1" s="10" t="s">
        <v>6</v>
      </c>
      <c r="K1" s="10" t="s">
        <v>7</v>
      </c>
      <c r="L1" s="8" t="s">
        <v>8</v>
      </c>
      <c r="M1" s="7" t="s">
        <v>9</v>
      </c>
      <c r="N1" s="7" t="s">
        <v>10</v>
      </c>
      <c r="O1" s="5" t="s">
        <v>11</v>
      </c>
      <c r="P1" s="7" t="s">
        <v>12</v>
      </c>
    </row>
    <row r="2" s="11" customFormat="true" ht="10.2" hidden="false" customHeight="true" outlineLevel="0" collapsed="false">
      <c r="A2" s="12"/>
      <c r="B2" s="13"/>
      <c r="C2" s="6"/>
      <c r="D2" s="14"/>
      <c r="E2" s="7" t="s">
        <v>13</v>
      </c>
      <c r="F2" s="7" t="s">
        <v>13</v>
      </c>
      <c r="G2" s="7" t="s">
        <v>13</v>
      </c>
      <c r="H2" s="8"/>
      <c r="I2" s="9" t="s">
        <v>13</v>
      </c>
      <c r="J2" s="10" t="s">
        <v>13</v>
      </c>
      <c r="K2" s="10" t="s">
        <v>13</v>
      </c>
      <c r="L2" s="8" t="s">
        <v>13</v>
      </c>
      <c r="M2" s="7" t="s">
        <v>14</v>
      </c>
      <c r="N2" s="7" t="s">
        <v>15</v>
      </c>
      <c r="O2" s="13"/>
      <c r="P2" s="7" t="s">
        <v>16</v>
      </c>
    </row>
    <row r="3" s="11" customFormat="true" ht="10.2" hidden="false" customHeight="true" outlineLevel="0" collapsed="false">
      <c r="A3" s="15"/>
      <c r="B3" s="16"/>
      <c r="C3" s="17"/>
      <c r="D3" s="17"/>
      <c r="E3" s="18" t="s">
        <v>17</v>
      </c>
      <c r="F3" s="18" t="s">
        <v>17</v>
      </c>
      <c r="G3" s="18" t="s">
        <v>17</v>
      </c>
      <c r="H3" s="19"/>
      <c r="I3" s="9" t="s">
        <v>17</v>
      </c>
      <c r="J3" s="10" t="s">
        <v>17</v>
      </c>
      <c r="K3" s="10" t="s">
        <v>17</v>
      </c>
      <c r="L3" s="8" t="s">
        <v>17</v>
      </c>
      <c r="M3" s="18"/>
      <c r="N3" s="18"/>
      <c r="O3" s="16"/>
      <c r="P3" s="7" t="n">
        <v>2023</v>
      </c>
    </row>
    <row r="4" s="11" customFormat="true" ht="10.2" hidden="false" customHeight="true" outlineLevel="0" collapsed="false">
      <c r="A4" s="20" t="s">
        <v>18</v>
      </c>
      <c r="B4" s="20" t="s">
        <v>19</v>
      </c>
      <c r="C4" s="21" t="s">
        <v>20</v>
      </c>
      <c r="D4" s="21" t="s">
        <v>21</v>
      </c>
      <c r="E4" s="7"/>
      <c r="F4" s="7"/>
      <c r="G4" s="22" t="n">
        <v>490</v>
      </c>
      <c r="H4" s="23" t="n">
        <f aca="false">G4*1</f>
        <v>490</v>
      </c>
      <c r="I4" s="23" t="n">
        <f aca="false">H4*1.05</f>
        <v>514.5</v>
      </c>
      <c r="J4" s="23" t="n">
        <f aca="false">I4*1.02</f>
        <v>524.79</v>
      </c>
      <c r="K4" s="23" t="n">
        <f aca="false">J4*1.08</f>
        <v>566.7732</v>
      </c>
      <c r="L4" s="23" t="n">
        <f aca="false">K4*1.099</f>
        <v>622.8837468</v>
      </c>
      <c r="M4" s="24" t="n">
        <v>3.76</v>
      </c>
      <c r="N4" s="22" t="n">
        <v>1</v>
      </c>
      <c r="O4" s="25" t="s">
        <v>22</v>
      </c>
      <c r="P4" s="26" t="s">
        <v>23</v>
      </c>
    </row>
    <row r="5" s="11" customFormat="true" ht="10.2" hidden="false" customHeight="true" outlineLevel="0" collapsed="false">
      <c r="A5" s="20" t="s">
        <v>24</v>
      </c>
      <c r="B5" s="20" t="s">
        <v>19</v>
      </c>
      <c r="C5" s="21" t="s">
        <v>20</v>
      </c>
      <c r="D5" s="21" t="s">
        <v>25</v>
      </c>
      <c r="E5" s="7"/>
      <c r="F5" s="7"/>
      <c r="G5" s="22" t="n">
        <v>509</v>
      </c>
      <c r="H5" s="23" t="n">
        <f aca="false">G5*1</f>
        <v>509</v>
      </c>
      <c r="I5" s="23" t="n">
        <f aca="false">H5*1.05</f>
        <v>534.45</v>
      </c>
      <c r="J5" s="23" t="n">
        <f aca="false">I5*1.02</f>
        <v>545.139</v>
      </c>
      <c r="K5" s="23" t="n">
        <f aca="false">J5*1.08</f>
        <v>588.75012</v>
      </c>
      <c r="L5" s="23" t="n">
        <f aca="false">K5*1.099</f>
        <v>647.03638188</v>
      </c>
      <c r="M5" s="24" t="n">
        <v>3.73</v>
      </c>
      <c r="N5" s="22" t="n">
        <v>1</v>
      </c>
      <c r="O5" s="25" t="s">
        <v>26</v>
      </c>
      <c r="P5" s="26" t="s">
        <v>23</v>
      </c>
    </row>
    <row r="6" customFormat="false" ht="10.2" hidden="false" customHeight="true" outlineLevel="0" collapsed="false">
      <c r="A6" s="27" t="s">
        <v>27</v>
      </c>
      <c r="B6" s="20" t="s">
        <v>19</v>
      </c>
      <c r="C6" s="21" t="s">
        <v>28</v>
      </c>
      <c r="D6" s="21" t="s">
        <v>29</v>
      </c>
      <c r="E6" s="28" t="n">
        <v>650</v>
      </c>
      <c r="F6" s="29" t="n">
        <f aca="false">E6*1.0712</f>
        <v>696.28</v>
      </c>
      <c r="G6" s="29" t="n">
        <f aca="false">F6*1.0609</f>
        <v>738.683452</v>
      </c>
      <c r="H6" s="23" t="n">
        <f aca="false">G6*1.025</f>
        <v>757.1505383</v>
      </c>
      <c r="I6" s="23" t="n">
        <f aca="false">H6*1.05</f>
        <v>795.008065215</v>
      </c>
      <c r="J6" s="23" t="n">
        <f aca="false">I6*1.02</f>
        <v>810.9082265193</v>
      </c>
      <c r="K6" s="23" t="n">
        <f aca="false">J6*1.08</f>
        <v>875.780884640844</v>
      </c>
      <c r="L6" s="23" t="n">
        <f aca="false">K6*1.099</f>
        <v>962.483192220287</v>
      </c>
      <c r="M6" s="30" t="n">
        <v>15.76</v>
      </c>
      <c r="N6" s="21" t="n">
        <v>1</v>
      </c>
      <c r="O6" s="31" t="s">
        <v>30</v>
      </c>
      <c r="P6" s="32" t="s">
        <v>31</v>
      </c>
    </row>
    <row r="7" customFormat="false" ht="10.2" hidden="false" customHeight="true" outlineLevel="0" collapsed="false">
      <c r="A7" s="27" t="s">
        <v>32</v>
      </c>
      <c r="B7" s="20" t="s">
        <v>19</v>
      </c>
      <c r="C7" s="21" t="s">
        <v>33</v>
      </c>
      <c r="D7" s="21" t="s">
        <v>34</v>
      </c>
      <c r="E7" s="28" t="n">
        <v>570</v>
      </c>
      <c r="F7" s="29" t="n">
        <f aca="false">E7*1.0712</f>
        <v>610.584</v>
      </c>
      <c r="G7" s="29" t="n">
        <f aca="false">F7*1.0609</f>
        <v>647.7685656</v>
      </c>
      <c r="H7" s="23" t="n">
        <f aca="false">G7*1.025</f>
        <v>663.96277974</v>
      </c>
      <c r="I7" s="23" t="n">
        <f aca="false">H7*1.05</f>
        <v>697.160918727</v>
      </c>
      <c r="J7" s="23" t="n">
        <f aca="false">I7*1.02</f>
        <v>711.10413710154</v>
      </c>
      <c r="K7" s="23" t="n">
        <f aca="false">J7*1.08</f>
        <v>767.992468069663</v>
      </c>
      <c r="L7" s="23" t="n">
        <f aca="false">K7*1.099</f>
        <v>844.02372240856</v>
      </c>
      <c r="M7" s="30" t="n">
        <v>14.3</v>
      </c>
      <c r="N7" s="21" t="n">
        <v>1</v>
      </c>
      <c r="O7" s="31" t="s">
        <v>35</v>
      </c>
      <c r="P7" s="32" t="s">
        <v>31</v>
      </c>
    </row>
    <row r="8" customFormat="false" ht="10.2" hidden="false" customHeight="true" outlineLevel="0" collapsed="false">
      <c r="A8" s="27" t="s">
        <v>36</v>
      </c>
      <c r="B8" s="20" t="s">
        <v>19</v>
      </c>
      <c r="C8" s="21" t="s">
        <v>37</v>
      </c>
      <c r="D8" s="21" t="s">
        <v>38</v>
      </c>
      <c r="E8" s="28" t="n">
        <v>550</v>
      </c>
      <c r="F8" s="29" t="n">
        <f aca="false">E8*1.0712</f>
        <v>589.16</v>
      </c>
      <c r="G8" s="29" t="n">
        <f aca="false">F8*1.0609</f>
        <v>625.039844</v>
      </c>
      <c r="H8" s="23" t="n">
        <f aca="false">G8*1.025</f>
        <v>640.6658401</v>
      </c>
      <c r="I8" s="23" t="n">
        <f aca="false">H8*1.05</f>
        <v>672.699132105</v>
      </c>
      <c r="J8" s="23" t="n">
        <f aca="false">I8*1.02</f>
        <v>686.1531147471</v>
      </c>
      <c r="K8" s="23" t="n">
        <f aca="false">J8*1.08</f>
        <v>741.045363926868</v>
      </c>
      <c r="L8" s="23" t="n">
        <f aca="false">K8*1.099</f>
        <v>814.408854955628</v>
      </c>
      <c r="M8" s="30" t="n">
        <v>14.3</v>
      </c>
      <c r="N8" s="21" t="n">
        <v>1</v>
      </c>
      <c r="O8" s="31" t="s">
        <v>39</v>
      </c>
      <c r="P8" s="32" t="s">
        <v>31</v>
      </c>
    </row>
    <row r="9" customFormat="false" ht="10.2" hidden="false" customHeight="true" outlineLevel="0" collapsed="false">
      <c r="A9" s="33" t="s">
        <v>40</v>
      </c>
      <c r="B9" s="20" t="s">
        <v>19</v>
      </c>
      <c r="C9" s="3" t="s">
        <v>41</v>
      </c>
      <c r="D9" s="3" t="s">
        <v>42</v>
      </c>
      <c r="E9" s="34" t="n">
        <v>66</v>
      </c>
      <c r="F9" s="35" t="n">
        <f aca="false">E9*1.0712</f>
        <v>70.6992</v>
      </c>
      <c r="G9" s="35" t="n">
        <f aca="false">F9*1.0609</f>
        <v>75.00478128</v>
      </c>
      <c r="H9" s="36" t="n">
        <f aca="false">G9*1.025</f>
        <v>76.879900812</v>
      </c>
      <c r="I9" s="36" t="n">
        <f aca="false">H9*1.05</f>
        <v>80.7238958526</v>
      </c>
      <c r="J9" s="36" t="n">
        <f aca="false">I9*1.02</f>
        <v>82.338373769652</v>
      </c>
      <c r="K9" s="36" t="n">
        <f aca="false">J9*1.08</f>
        <v>88.9254436712242</v>
      </c>
      <c r="L9" s="36" t="n">
        <f aca="false">K9*1.099</f>
        <v>97.7290625946754</v>
      </c>
      <c r="M9" s="37" t="n">
        <v>0.186</v>
      </c>
      <c r="N9" s="3" t="n">
        <v>1</v>
      </c>
      <c r="O9" s="38" t="s">
        <v>43</v>
      </c>
      <c r="P9" s="32" t="s">
        <v>31</v>
      </c>
    </row>
    <row r="10" customFormat="false" ht="10.2" hidden="false" customHeight="true" outlineLevel="0" collapsed="false">
      <c r="A10" s="33" t="s">
        <v>44</v>
      </c>
      <c r="B10" s="20" t="s">
        <v>19</v>
      </c>
      <c r="C10" s="3" t="s">
        <v>45</v>
      </c>
      <c r="D10" s="3" t="s">
        <v>46</v>
      </c>
      <c r="E10" s="34" t="n">
        <v>200</v>
      </c>
      <c r="F10" s="35" t="n">
        <f aca="false">E10*1.0712</f>
        <v>214.24</v>
      </c>
      <c r="G10" s="35" t="n">
        <f aca="false">F10*1.0609</f>
        <v>227.287216</v>
      </c>
      <c r="H10" s="36" t="n">
        <f aca="false">G10*1.025</f>
        <v>232.9693964</v>
      </c>
      <c r="I10" s="36" t="n">
        <f aca="false">H10*1.05</f>
        <v>244.61786622</v>
      </c>
      <c r="J10" s="36" t="n">
        <f aca="false">I10*1.02</f>
        <v>249.5102235444</v>
      </c>
      <c r="K10" s="36" t="n">
        <f aca="false">J10*1.08</f>
        <v>269.471041427952</v>
      </c>
      <c r="L10" s="36" t="n">
        <f aca="false">K10*1.099</f>
        <v>296.148674529319</v>
      </c>
      <c r="M10" s="39" t="n">
        <v>1.74</v>
      </c>
      <c r="N10" s="3" t="n">
        <v>1</v>
      </c>
      <c r="O10" s="40" t="s">
        <v>47</v>
      </c>
      <c r="P10" s="32" t="s">
        <v>31</v>
      </c>
    </row>
    <row r="11" customFormat="false" ht="10.2" hidden="false" customHeight="true" outlineLevel="0" collapsed="false">
      <c r="A11" s="33" t="s">
        <v>48</v>
      </c>
      <c r="B11" s="20" t="s">
        <v>19</v>
      </c>
      <c r="C11" s="3" t="s">
        <v>45</v>
      </c>
      <c r="D11" s="3" t="s">
        <v>49</v>
      </c>
      <c r="E11" s="34" t="n">
        <v>247</v>
      </c>
      <c r="F11" s="35" t="n">
        <f aca="false">E11*1.0712</f>
        <v>264.5864</v>
      </c>
      <c r="G11" s="35" t="n">
        <f aca="false">F11*1.0609</f>
        <v>280.69971176</v>
      </c>
      <c r="H11" s="36" t="n">
        <f aca="false">G11*1.025</f>
        <v>287.717204554</v>
      </c>
      <c r="I11" s="36" t="n">
        <f aca="false">H11*1.05</f>
        <v>302.1030647817</v>
      </c>
      <c r="J11" s="36" t="n">
        <f aca="false">I11*1.02</f>
        <v>308.145126077334</v>
      </c>
      <c r="K11" s="36" t="n">
        <f aca="false">J11*1.08</f>
        <v>332.796736163521</v>
      </c>
      <c r="L11" s="36" t="n">
        <f aca="false">K11*1.099</f>
        <v>365.743613043709</v>
      </c>
      <c r="M11" s="39" t="n">
        <v>1.74</v>
      </c>
      <c r="N11" s="3" t="n">
        <v>1</v>
      </c>
      <c r="O11" s="40" t="s">
        <v>50</v>
      </c>
      <c r="P11" s="32" t="s">
        <v>31</v>
      </c>
    </row>
    <row r="12" customFormat="false" ht="10.2" hidden="false" customHeight="true" outlineLevel="0" collapsed="false">
      <c r="A12" s="41" t="s">
        <v>51</v>
      </c>
      <c r="B12" s="20" t="s">
        <v>19</v>
      </c>
      <c r="C12" s="3" t="s">
        <v>52</v>
      </c>
      <c r="D12" s="3" t="s">
        <v>53</v>
      </c>
      <c r="E12" s="34" t="n">
        <v>1070</v>
      </c>
      <c r="F12" s="35" t="n">
        <f aca="false">E12*1.0712</f>
        <v>1146.184</v>
      </c>
      <c r="G12" s="35" t="n">
        <f aca="false">F12*1.0609</f>
        <v>1215.9866056</v>
      </c>
      <c r="H12" s="36" t="n">
        <f aca="false">G12*1.025</f>
        <v>1246.38627074</v>
      </c>
      <c r="I12" s="36" t="n">
        <f aca="false">H12*1.05</f>
        <v>1308.705584277</v>
      </c>
      <c r="J12" s="36" t="n">
        <f aca="false">I12*1.02</f>
        <v>1334.87969596254</v>
      </c>
      <c r="K12" s="36" t="n">
        <f aca="false">J12*1.08</f>
        <v>1441.67007163954</v>
      </c>
      <c r="L12" s="36" t="n">
        <f aca="false">K12*1.099</f>
        <v>1584.39540873186</v>
      </c>
      <c r="M12" s="39" t="n">
        <v>15.42</v>
      </c>
      <c r="N12" s="3" t="n">
        <v>1</v>
      </c>
      <c r="O12" s="40" t="s">
        <v>54</v>
      </c>
      <c r="P12" s="32" t="s">
        <v>31</v>
      </c>
    </row>
    <row r="13" customFormat="false" ht="10.2" hidden="false" customHeight="true" outlineLevel="0" collapsed="false">
      <c r="A13" s="41" t="s">
        <v>55</v>
      </c>
      <c r="B13" s="20" t="s">
        <v>19</v>
      </c>
      <c r="C13" s="42" t="s">
        <v>56</v>
      </c>
      <c r="D13" s="42" t="s">
        <v>57</v>
      </c>
      <c r="E13" s="34" t="n">
        <v>1122</v>
      </c>
      <c r="F13" s="35" t="n">
        <f aca="false">E13*1.0712</f>
        <v>1201.8864</v>
      </c>
      <c r="G13" s="35" t="n">
        <f aca="false">F13*1.0609</f>
        <v>1275.08128176</v>
      </c>
      <c r="H13" s="36" t="n">
        <f aca="false">G13*1.025</f>
        <v>1306.958313804</v>
      </c>
      <c r="I13" s="36" t="n">
        <f aca="false">H13*1.05</f>
        <v>1372.3062294942</v>
      </c>
      <c r="J13" s="36" t="n">
        <f aca="false">I13*1.02</f>
        <v>1399.75235408408</v>
      </c>
      <c r="K13" s="36" t="n">
        <f aca="false">J13*1.08</f>
        <v>1511.73254241081</v>
      </c>
      <c r="L13" s="36" t="n">
        <f aca="false">K13*1.099</f>
        <v>1661.39406410948</v>
      </c>
      <c r="M13" s="43" t="n">
        <v>16.16</v>
      </c>
      <c r="N13" s="3" t="n">
        <v>1</v>
      </c>
      <c r="O13" s="44" t="s">
        <v>58</v>
      </c>
      <c r="P13" s="32" t="s">
        <v>31</v>
      </c>
    </row>
    <row r="14" customFormat="false" ht="10.2" hidden="false" customHeight="true" outlineLevel="0" collapsed="false">
      <c r="A14" s="41" t="s">
        <v>59</v>
      </c>
      <c r="B14" s="20" t="s">
        <v>19</v>
      </c>
      <c r="C14" s="42" t="s">
        <v>60</v>
      </c>
      <c r="D14" s="42" t="s">
        <v>61</v>
      </c>
      <c r="E14" s="34" t="n">
        <v>1330</v>
      </c>
      <c r="F14" s="35" t="n">
        <f aca="false">E14*1.0712</f>
        <v>1424.696</v>
      </c>
      <c r="G14" s="35" t="n">
        <f aca="false">F14*1.0609</f>
        <v>1511.4599864</v>
      </c>
      <c r="H14" s="36" t="n">
        <f aca="false">G14*1.025</f>
        <v>1549.24648606</v>
      </c>
      <c r="I14" s="36" t="n">
        <f aca="false">H14*1.05</f>
        <v>1626.708810363</v>
      </c>
      <c r="J14" s="36" t="n">
        <f aca="false">I14*1.02</f>
        <v>1659.24298657026</v>
      </c>
      <c r="K14" s="36" t="n">
        <f aca="false">J14*1.08</f>
        <v>1791.98242549588</v>
      </c>
      <c r="L14" s="36" t="n">
        <f aca="false">K14*1.099</f>
        <v>1969.38868561997</v>
      </c>
      <c r="M14" s="43" t="n">
        <v>15.75</v>
      </c>
      <c r="N14" s="3" t="n">
        <v>1</v>
      </c>
      <c r="O14" s="44" t="s">
        <v>62</v>
      </c>
      <c r="P14" s="32" t="s">
        <v>31</v>
      </c>
    </row>
    <row r="15" customFormat="false" ht="10.2" hidden="false" customHeight="true" outlineLevel="0" collapsed="false">
      <c r="A15" s="40" t="s">
        <v>63</v>
      </c>
      <c r="B15" s="20" t="s">
        <v>19</v>
      </c>
      <c r="C15" s="45" t="s">
        <v>56</v>
      </c>
      <c r="D15" s="45" t="s">
        <v>64</v>
      </c>
      <c r="E15" s="34" t="n">
        <v>1170</v>
      </c>
      <c r="F15" s="35" t="n">
        <f aca="false">E15*1.0712</f>
        <v>1253.304</v>
      </c>
      <c r="G15" s="35" t="n">
        <f aca="false">F15*1.0609</f>
        <v>1329.6302136</v>
      </c>
      <c r="H15" s="36" t="n">
        <f aca="false">G15*1.025</f>
        <v>1362.87096894</v>
      </c>
      <c r="I15" s="36" t="n">
        <f aca="false">H15*1.05</f>
        <v>1431.014517387</v>
      </c>
      <c r="J15" s="36" t="n">
        <f aca="false">I15*1.02</f>
        <v>1459.63480773474</v>
      </c>
      <c r="K15" s="36" t="n">
        <f aca="false">J15*1.08</f>
        <v>1576.40559235352</v>
      </c>
      <c r="L15" s="36" t="n">
        <f aca="false">K15*1.099</f>
        <v>1732.46974599652</v>
      </c>
      <c r="M15" s="46" t="n">
        <v>17.1</v>
      </c>
      <c r="N15" s="3" t="n">
        <v>1</v>
      </c>
      <c r="O15" s="47" t="s">
        <v>65</v>
      </c>
      <c r="P15" s="32" t="s">
        <v>31</v>
      </c>
    </row>
    <row r="16" customFormat="false" ht="10.2" hidden="false" customHeight="true" outlineLevel="0" collapsed="false">
      <c r="A16" s="40" t="s">
        <v>66</v>
      </c>
      <c r="B16" s="20" t="s">
        <v>19</v>
      </c>
      <c r="C16" s="45" t="s">
        <v>60</v>
      </c>
      <c r="D16" s="45" t="s">
        <v>61</v>
      </c>
      <c r="E16" s="34" t="n">
        <v>1375</v>
      </c>
      <c r="F16" s="35" t="n">
        <f aca="false">E16*1.0712</f>
        <v>1472.9</v>
      </c>
      <c r="G16" s="35" t="n">
        <f aca="false">F16*1.0609</f>
        <v>1562.59961</v>
      </c>
      <c r="H16" s="36" t="n">
        <f aca="false">G16*1.025</f>
        <v>1601.66460025</v>
      </c>
      <c r="I16" s="36" t="n">
        <f aca="false">H16*1.05</f>
        <v>1681.7478302625</v>
      </c>
      <c r="J16" s="36" t="n">
        <f aca="false">I16*1.02</f>
        <v>1715.38278686775</v>
      </c>
      <c r="K16" s="36" t="n">
        <f aca="false">J16*1.08</f>
        <v>1852.61340981717</v>
      </c>
      <c r="L16" s="36" t="n">
        <f aca="false">K16*1.099</f>
        <v>2036.02213738907</v>
      </c>
      <c r="M16" s="46" t="n">
        <v>17</v>
      </c>
      <c r="N16" s="3" t="n">
        <v>1</v>
      </c>
      <c r="O16" s="47" t="s">
        <v>67</v>
      </c>
      <c r="P16" s="32" t="s">
        <v>31</v>
      </c>
    </row>
    <row r="17" customFormat="false" ht="10.2" hidden="false" customHeight="true" outlineLevel="0" collapsed="false">
      <c r="A17" s="40" t="s">
        <v>68</v>
      </c>
      <c r="B17" s="20" t="s">
        <v>19</v>
      </c>
      <c r="C17" s="3" t="s">
        <v>28</v>
      </c>
      <c r="D17" s="3" t="s">
        <v>69</v>
      </c>
      <c r="E17" s="34" t="n">
        <v>965</v>
      </c>
      <c r="F17" s="35" t="n">
        <f aca="false">E17*1.0712</f>
        <v>1033.708</v>
      </c>
      <c r="G17" s="35" t="n">
        <f aca="false">F17*1.0609</f>
        <v>1096.6608172</v>
      </c>
      <c r="H17" s="36" t="n">
        <f aca="false">G17*1.025</f>
        <v>1124.07733763</v>
      </c>
      <c r="I17" s="36" t="n">
        <f aca="false">H17*1.05</f>
        <v>1180.2812045115</v>
      </c>
      <c r="J17" s="36" t="n">
        <f aca="false">I17*1.02</f>
        <v>1203.88682860173</v>
      </c>
      <c r="K17" s="36" t="n">
        <f aca="false">J17*1.08</f>
        <v>1300.19777488987</v>
      </c>
      <c r="L17" s="36" t="n">
        <f aca="false">K17*1.099</f>
        <v>1428.91735460397</v>
      </c>
      <c r="M17" s="46" t="n">
        <v>15.5</v>
      </c>
      <c r="N17" s="3" t="n">
        <v>1</v>
      </c>
      <c r="O17" s="47" t="s">
        <v>70</v>
      </c>
      <c r="P17" s="32" t="s">
        <v>31</v>
      </c>
    </row>
    <row r="18" customFormat="false" ht="10.2" hidden="false" customHeight="true" outlineLevel="0" collapsed="false">
      <c r="A18" s="40" t="s">
        <v>71</v>
      </c>
      <c r="B18" s="20" t="s">
        <v>19</v>
      </c>
      <c r="C18" s="3" t="s">
        <v>28</v>
      </c>
      <c r="D18" s="3" t="s">
        <v>69</v>
      </c>
      <c r="E18" s="34" t="n">
        <v>1120</v>
      </c>
      <c r="F18" s="35" t="n">
        <f aca="false">E18*1.0712</f>
        <v>1199.744</v>
      </c>
      <c r="G18" s="35" t="n">
        <f aca="false">F18*1.0609</f>
        <v>1272.8084096</v>
      </c>
      <c r="H18" s="36" t="n">
        <f aca="false">G18*1.025</f>
        <v>1304.62861984</v>
      </c>
      <c r="I18" s="36" t="n">
        <f aca="false">H18*1.05</f>
        <v>1369.860050832</v>
      </c>
      <c r="J18" s="36" t="n">
        <f aca="false">I18*1.02</f>
        <v>1397.25725184864</v>
      </c>
      <c r="K18" s="36" t="n">
        <f aca="false">J18*1.08</f>
        <v>1509.03783199653</v>
      </c>
      <c r="L18" s="36" t="n">
        <f aca="false">K18*1.099</f>
        <v>1658.43257736419</v>
      </c>
      <c r="M18" s="46" t="n">
        <v>16.6</v>
      </c>
      <c r="N18" s="3" t="n">
        <v>1</v>
      </c>
      <c r="O18" s="47" t="s">
        <v>72</v>
      </c>
      <c r="P18" s="32" t="s">
        <v>31</v>
      </c>
    </row>
    <row r="19" customFormat="false" ht="10.2" hidden="false" customHeight="true" outlineLevel="0" collapsed="false">
      <c r="A19" s="40" t="s">
        <v>73</v>
      </c>
      <c r="B19" s="20" t="s">
        <v>19</v>
      </c>
      <c r="C19" s="3" t="s">
        <v>33</v>
      </c>
      <c r="D19" s="3" t="s">
        <v>74</v>
      </c>
      <c r="E19" s="34" t="n">
        <v>890</v>
      </c>
      <c r="F19" s="35" t="n">
        <f aca="false">E19*1.0712</f>
        <v>953.368</v>
      </c>
      <c r="G19" s="35" t="n">
        <f aca="false">F19*1.0609</f>
        <v>1011.4281112</v>
      </c>
      <c r="H19" s="36" t="n">
        <f aca="false">G19*1.025</f>
        <v>1036.71381398</v>
      </c>
      <c r="I19" s="36" t="n">
        <f aca="false">H19*1.05</f>
        <v>1088.549504679</v>
      </c>
      <c r="J19" s="36" t="n">
        <f aca="false">I19*1.02</f>
        <v>1110.32049477258</v>
      </c>
      <c r="K19" s="36" t="n">
        <f aca="false">J19*1.08</f>
        <v>1199.14613435439</v>
      </c>
      <c r="L19" s="36" t="n">
        <f aca="false">K19*1.099</f>
        <v>1317.86160165547</v>
      </c>
      <c r="M19" s="46" t="n">
        <v>15.3</v>
      </c>
      <c r="N19" s="3" t="n">
        <v>1</v>
      </c>
      <c r="O19" s="47" t="s">
        <v>75</v>
      </c>
      <c r="P19" s="32" t="s">
        <v>31</v>
      </c>
    </row>
    <row r="20" customFormat="false" ht="10.2" hidden="false" customHeight="true" outlineLevel="0" collapsed="false">
      <c r="A20" s="40" t="s">
        <v>76</v>
      </c>
      <c r="B20" s="20" t="s">
        <v>19</v>
      </c>
      <c r="C20" s="3" t="s">
        <v>37</v>
      </c>
      <c r="D20" s="3" t="s">
        <v>77</v>
      </c>
      <c r="E20" s="34" t="n">
        <v>850</v>
      </c>
      <c r="F20" s="35" t="n">
        <f aca="false">E20*1.0712</f>
        <v>910.52</v>
      </c>
      <c r="G20" s="35" t="n">
        <f aca="false">F20*1.0609</f>
        <v>965.970668</v>
      </c>
      <c r="H20" s="36" t="n">
        <f aca="false">G20*1.025</f>
        <v>990.1199347</v>
      </c>
      <c r="I20" s="36" t="n">
        <f aca="false">H20*1.05</f>
        <v>1039.625931435</v>
      </c>
      <c r="J20" s="36" t="n">
        <f aca="false">I20*1.02</f>
        <v>1060.4184500637</v>
      </c>
      <c r="K20" s="36" t="n">
        <f aca="false">J20*1.08</f>
        <v>1145.2519260688</v>
      </c>
      <c r="L20" s="36" t="n">
        <f aca="false">K20*1.099</f>
        <v>1258.63186674961</v>
      </c>
      <c r="M20" s="46" t="n">
        <v>15</v>
      </c>
      <c r="N20" s="3" t="n">
        <v>1</v>
      </c>
      <c r="O20" s="47" t="s">
        <v>78</v>
      </c>
      <c r="P20" s="32" t="s">
        <v>31</v>
      </c>
    </row>
    <row r="21" s="56" customFormat="true" ht="10.2" hidden="false" customHeight="true" outlineLevel="0" collapsed="false">
      <c r="A21" s="48" t="s">
        <v>79</v>
      </c>
      <c r="B21" s="48" t="s">
        <v>19</v>
      </c>
      <c r="C21" s="49" t="s">
        <v>80</v>
      </c>
      <c r="D21" s="49" t="s">
        <v>81</v>
      </c>
      <c r="E21" s="50"/>
      <c r="F21" s="50"/>
      <c r="G21" s="50" t="n">
        <v>395</v>
      </c>
      <c r="H21" s="51" t="n">
        <f aca="false">G21*1.025</f>
        <v>404.875</v>
      </c>
      <c r="I21" s="51" t="n">
        <f aca="false">H21*1.05</f>
        <v>425.11875</v>
      </c>
      <c r="J21" s="51" t="n">
        <f aca="false">I21*1.02</f>
        <v>433.621125</v>
      </c>
      <c r="K21" s="51" t="n">
        <f aca="false">J21*1.08</f>
        <v>468.310815</v>
      </c>
      <c r="L21" s="52" t="s">
        <v>82</v>
      </c>
      <c r="M21" s="53" t="n">
        <v>8.2</v>
      </c>
      <c r="N21" s="49" t="n">
        <v>1</v>
      </c>
      <c r="O21" s="54" t="s">
        <v>83</v>
      </c>
      <c r="P21" s="55" t="s">
        <v>31</v>
      </c>
    </row>
    <row r="22" s="56" customFormat="true" ht="10.2" hidden="false" customHeight="true" outlineLevel="0" collapsed="false">
      <c r="A22" s="48" t="s">
        <v>84</v>
      </c>
      <c r="B22" s="48" t="s">
        <v>19</v>
      </c>
      <c r="C22" s="49" t="s">
        <v>85</v>
      </c>
      <c r="D22" s="49" t="s">
        <v>86</v>
      </c>
      <c r="E22" s="50"/>
      <c r="F22" s="50"/>
      <c r="G22" s="50" t="n">
        <v>355</v>
      </c>
      <c r="H22" s="51" t="n">
        <f aca="false">G22*1.025</f>
        <v>363.875</v>
      </c>
      <c r="I22" s="51" t="n">
        <f aca="false">H22*1.05</f>
        <v>382.06875</v>
      </c>
      <c r="J22" s="51" t="n">
        <f aca="false">I22*1.02</f>
        <v>389.710125</v>
      </c>
      <c r="K22" s="51" t="n">
        <f aca="false">J22*1.08</f>
        <v>420.886935</v>
      </c>
      <c r="L22" s="52" t="s">
        <v>82</v>
      </c>
      <c r="M22" s="53" t="n">
        <v>7.7</v>
      </c>
      <c r="N22" s="49" t="n">
        <v>1</v>
      </c>
      <c r="O22" s="54" t="s">
        <v>87</v>
      </c>
      <c r="P22" s="55" t="s">
        <v>31</v>
      </c>
    </row>
    <row r="23" s="56" customFormat="true" ht="10.2" hidden="false" customHeight="true" outlineLevel="0" collapsed="false">
      <c r="A23" s="48" t="s">
        <v>88</v>
      </c>
      <c r="B23" s="48" t="s">
        <v>19</v>
      </c>
      <c r="C23" s="49" t="s">
        <v>89</v>
      </c>
      <c r="D23" s="49" t="s">
        <v>90</v>
      </c>
      <c r="E23" s="50"/>
      <c r="F23" s="50"/>
      <c r="G23" s="50" t="n">
        <v>490</v>
      </c>
      <c r="H23" s="51" t="n">
        <f aca="false">G23*1.025</f>
        <v>502.25</v>
      </c>
      <c r="I23" s="51" t="n">
        <f aca="false">H23*1.05</f>
        <v>527.3625</v>
      </c>
      <c r="J23" s="51" t="n">
        <f aca="false">I23*1.02</f>
        <v>537.90975</v>
      </c>
      <c r="K23" s="51" t="n">
        <f aca="false">J23*1.08</f>
        <v>580.94253</v>
      </c>
      <c r="L23" s="52" t="s">
        <v>82</v>
      </c>
      <c r="M23" s="53" t="n">
        <v>8.9</v>
      </c>
      <c r="N23" s="49" t="n">
        <v>1</v>
      </c>
      <c r="O23" s="54" t="s">
        <v>91</v>
      </c>
      <c r="P23" s="55" t="s">
        <v>31</v>
      </c>
    </row>
    <row r="24" s="61" customFormat="true" ht="10.2" hidden="false" customHeight="true" outlineLevel="0" collapsed="false">
      <c r="A24" s="57" t="s">
        <v>92</v>
      </c>
      <c r="B24" s="57" t="s">
        <v>93</v>
      </c>
      <c r="C24" s="58" t="s">
        <v>94</v>
      </c>
      <c r="D24" s="58"/>
      <c r="E24" s="58"/>
      <c r="F24" s="58"/>
      <c r="G24" s="58"/>
      <c r="H24" s="58"/>
      <c r="I24" s="58"/>
      <c r="J24" s="58" t="n">
        <v>133.14</v>
      </c>
      <c r="K24" s="35" t="n">
        <f aca="false">J24*1.1</f>
        <v>146.454</v>
      </c>
      <c r="L24" s="36" t="n">
        <f aca="false">K24*1.099</f>
        <v>160.952946</v>
      </c>
      <c r="M24" s="58" t="n">
        <v>0.171</v>
      </c>
      <c r="N24" s="58" t="n">
        <v>1</v>
      </c>
      <c r="O24" s="59" t="s">
        <v>95</v>
      </c>
      <c r="P24" s="60" t="s">
        <v>96</v>
      </c>
    </row>
    <row r="25" customFormat="false" ht="10.2" hidden="false" customHeight="true" outlineLevel="0" collapsed="false">
      <c r="A25" s="62" t="s">
        <v>97</v>
      </c>
      <c r="B25" s="62" t="s">
        <v>93</v>
      </c>
      <c r="C25" s="63" t="s">
        <v>98</v>
      </c>
      <c r="D25" s="63" t="s">
        <v>99</v>
      </c>
      <c r="E25" s="34"/>
      <c r="F25" s="35"/>
      <c r="G25" s="29" t="n">
        <v>62</v>
      </c>
      <c r="H25" s="23" t="n">
        <f aca="false">G25*1.025</f>
        <v>63.55</v>
      </c>
      <c r="I25" s="23" t="n">
        <f aca="false">H25*1.05</f>
        <v>66.7275</v>
      </c>
      <c r="J25" s="23" t="n">
        <f aca="false">I25*1.02</f>
        <v>68.06205</v>
      </c>
      <c r="K25" s="29" t="n">
        <f aca="false">J25*1.1</f>
        <v>74.868255</v>
      </c>
      <c r="L25" s="23" t="n">
        <f aca="false">K25*1.099</f>
        <v>82.280212245</v>
      </c>
      <c r="M25" s="64" t="n">
        <v>0.08</v>
      </c>
      <c r="N25" s="63" t="n">
        <v>1</v>
      </c>
      <c r="O25" s="65" t="s">
        <v>100</v>
      </c>
      <c r="P25" s="26" t="s">
        <v>23</v>
      </c>
    </row>
    <row r="26" customFormat="false" ht="10.2" hidden="false" customHeight="true" outlineLevel="0" collapsed="false">
      <c r="A26" s="62" t="s">
        <v>101</v>
      </c>
      <c r="B26" s="62" t="s">
        <v>19</v>
      </c>
      <c r="C26" s="63" t="s">
        <v>102</v>
      </c>
      <c r="D26" s="63" t="s">
        <v>103</v>
      </c>
      <c r="E26" s="34"/>
      <c r="F26" s="35"/>
      <c r="G26" s="29" t="n">
        <v>23.98</v>
      </c>
      <c r="H26" s="23" t="n">
        <f aca="false">G26*1.025</f>
        <v>24.5795</v>
      </c>
      <c r="I26" s="23" t="n">
        <f aca="false">H26*1.05</f>
        <v>25.808475</v>
      </c>
      <c r="J26" s="23" t="n">
        <f aca="false">I26*1.02</f>
        <v>26.3246445</v>
      </c>
      <c r="K26" s="23" t="n">
        <f aca="false">J26*1.08</f>
        <v>28.43061606</v>
      </c>
      <c r="L26" s="23" t="n">
        <f aca="false">K26*1.099</f>
        <v>31.24524704994</v>
      </c>
      <c r="M26" s="64" t="n">
        <v>0.11</v>
      </c>
      <c r="N26" s="63" t="n">
        <v>1</v>
      </c>
      <c r="O26" s="65" t="s">
        <v>104</v>
      </c>
      <c r="P26" s="26" t="s">
        <v>105</v>
      </c>
    </row>
    <row r="27" customFormat="false" ht="10.2" hidden="false" customHeight="true" outlineLevel="0" collapsed="false">
      <c r="A27" s="62" t="s">
        <v>106</v>
      </c>
      <c r="B27" s="62" t="s">
        <v>19</v>
      </c>
      <c r="C27" s="63" t="s">
        <v>107</v>
      </c>
      <c r="D27" s="63" t="s">
        <v>108</v>
      </c>
      <c r="E27" s="34"/>
      <c r="F27" s="35"/>
      <c r="G27" s="29" t="n">
        <v>28.41</v>
      </c>
      <c r="H27" s="23" t="n">
        <f aca="false">G27*1.025</f>
        <v>29.12025</v>
      </c>
      <c r="I27" s="23" t="n">
        <f aca="false">H27*1.05</f>
        <v>30.5762625</v>
      </c>
      <c r="J27" s="23" t="n">
        <f aca="false">I27*1.02</f>
        <v>31.18778775</v>
      </c>
      <c r="K27" s="23" t="n">
        <f aca="false">J27*1.08</f>
        <v>33.68281077</v>
      </c>
      <c r="L27" s="23" t="n">
        <f aca="false">K27*1.099</f>
        <v>37.01740903623</v>
      </c>
      <c r="M27" s="64" t="n">
        <v>0.117</v>
      </c>
      <c r="N27" s="63" t="n">
        <v>1</v>
      </c>
      <c r="O27" s="65" t="s">
        <v>109</v>
      </c>
      <c r="P27" s="26" t="s">
        <v>110</v>
      </c>
    </row>
    <row r="28" customFormat="false" ht="10.2" hidden="false" customHeight="true" outlineLevel="0" collapsed="false">
      <c r="A28" s="27" t="s">
        <v>111</v>
      </c>
      <c r="B28" s="66" t="s">
        <v>93</v>
      </c>
      <c r="C28" s="21" t="s">
        <v>112</v>
      </c>
      <c r="D28" s="21" t="s">
        <v>113</v>
      </c>
      <c r="E28" s="28" t="n">
        <v>224</v>
      </c>
      <c r="F28" s="29" t="n">
        <f aca="false">E28*1.0712</f>
        <v>239.9488</v>
      </c>
      <c r="G28" s="29" t="n">
        <f aca="false">F28*1.0609</f>
        <v>254.56168192</v>
      </c>
      <c r="H28" s="23" t="n">
        <f aca="false">G28*1.025</f>
        <v>260.925723968</v>
      </c>
      <c r="I28" s="23" t="n">
        <f aca="false">H28*1.05</f>
        <v>273.9720101664</v>
      </c>
      <c r="J28" s="23" t="n">
        <f aca="false">I28*1.02</f>
        <v>279.451450369728</v>
      </c>
      <c r="K28" s="29" t="n">
        <f aca="false">J28*1.1</f>
        <v>307.396595406701</v>
      </c>
      <c r="L28" s="23" t="n">
        <v>338</v>
      </c>
      <c r="M28" s="30" t="n">
        <v>1.237</v>
      </c>
      <c r="N28" s="21" t="n">
        <v>1</v>
      </c>
      <c r="O28" s="31" t="s">
        <v>114</v>
      </c>
      <c r="P28" s="67" t="s">
        <v>115</v>
      </c>
    </row>
    <row r="29" customFormat="false" ht="10.2" hidden="false" customHeight="true" outlineLevel="0" collapsed="false">
      <c r="A29" s="27" t="s">
        <v>116</v>
      </c>
      <c r="B29" s="66" t="s">
        <v>93</v>
      </c>
      <c r="C29" s="21" t="s">
        <v>112</v>
      </c>
      <c r="D29" s="21" t="s">
        <v>117</v>
      </c>
      <c r="E29" s="28" t="n">
        <v>224</v>
      </c>
      <c r="F29" s="29" t="n">
        <f aca="false">E29*1.0712</f>
        <v>239.9488</v>
      </c>
      <c r="G29" s="29" t="n">
        <f aca="false">F29*1.0609</f>
        <v>254.56168192</v>
      </c>
      <c r="H29" s="23" t="n">
        <f aca="false">G29*1.025</f>
        <v>260.925723968</v>
      </c>
      <c r="I29" s="23" t="n">
        <f aca="false">H29*1.05</f>
        <v>273.9720101664</v>
      </c>
      <c r="J29" s="23" t="n">
        <f aca="false">I29*1.02</f>
        <v>279.451450369728</v>
      </c>
      <c r="K29" s="29" t="n">
        <f aca="false">J29*1.1</f>
        <v>307.396595406701</v>
      </c>
      <c r="L29" s="23" t="n">
        <v>338</v>
      </c>
      <c r="M29" s="30" t="n">
        <v>1.269</v>
      </c>
      <c r="N29" s="21" t="n">
        <v>1</v>
      </c>
      <c r="O29" s="31" t="s">
        <v>118</v>
      </c>
      <c r="P29" s="67" t="s">
        <v>115</v>
      </c>
    </row>
    <row r="30" customFormat="false" ht="10.2" hidden="false" customHeight="true" outlineLevel="0" collapsed="false">
      <c r="A30" s="33" t="s">
        <v>119</v>
      </c>
      <c r="B30" s="66" t="s">
        <v>93</v>
      </c>
      <c r="C30" s="3" t="s">
        <v>120</v>
      </c>
      <c r="D30" s="3" t="s">
        <v>121</v>
      </c>
      <c r="E30" s="34" t="n">
        <v>185</v>
      </c>
      <c r="F30" s="35" t="n">
        <f aca="false">E30*1.0712</f>
        <v>198.172</v>
      </c>
      <c r="G30" s="35" t="n">
        <f aca="false">F30*1.0609</f>
        <v>210.2406748</v>
      </c>
      <c r="H30" s="36" t="n">
        <f aca="false">G30*1.025</f>
        <v>215.49669167</v>
      </c>
      <c r="I30" s="36" t="n">
        <f aca="false">H30*1.05</f>
        <v>226.2715262535</v>
      </c>
      <c r="J30" s="36" t="n">
        <f aca="false">I30*1.02</f>
        <v>230.79695677857</v>
      </c>
      <c r="K30" s="35" t="n">
        <f aca="false">J30*1.1</f>
        <v>253.876652456427</v>
      </c>
      <c r="L30" s="36" t="n">
        <f aca="false">K30*1.099</f>
        <v>279.010441049613</v>
      </c>
      <c r="M30" s="39" t="n">
        <v>1.668</v>
      </c>
      <c r="N30" s="3" t="n">
        <v>1</v>
      </c>
      <c r="O30" s="40" t="s">
        <v>122</v>
      </c>
      <c r="P30" s="32" t="s">
        <v>31</v>
      </c>
    </row>
    <row r="31" customFormat="false" ht="10.2" hidden="false" customHeight="true" outlineLevel="0" collapsed="false">
      <c r="A31" s="27" t="s">
        <v>123</v>
      </c>
      <c r="B31" s="66" t="s">
        <v>93</v>
      </c>
      <c r="C31" s="21" t="s">
        <v>124</v>
      </c>
      <c r="D31" s="21" t="s">
        <v>125</v>
      </c>
      <c r="E31" s="28" t="n">
        <v>39</v>
      </c>
      <c r="F31" s="29" t="n">
        <f aca="false">E31*1.0712</f>
        <v>41.7768</v>
      </c>
      <c r="G31" s="29" t="n">
        <f aca="false">F31*1.0609</f>
        <v>44.32100712</v>
      </c>
      <c r="H31" s="23" t="n">
        <f aca="false">G31*1.025</f>
        <v>45.429032298</v>
      </c>
      <c r="I31" s="23" t="n">
        <f aca="false">H31*1.05</f>
        <v>47.7004839129</v>
      </c>
      <c r="J31" s="23" t="n">
        <f aca="false">I31*1.02</f>
        <v>48.654493591158</v>
      </c>
      <c r="K31" s="29" t="n">
        <f aca="false">J31*1.1</f>
        <v>53.5199429502738</v>
      </c>
      <c r="L31" s="23" t="n">
        <v>58.8</v>
      </c>
      <c r="M31" s="30" t="n">
        <v>0.875</v>
      </c>
      <c r="N31" s="21" t="n">
        <v>1</v>
      </c>
      <c r="O31" s="31" t="s">
        <v>126</v>
      </c>
      <c r="P31" s="67" t="s">
        <v>127</v>
      </c>
    </row>
    <row r="32" customFormat="false" ht="10.2" hidden="false" customHeight="true" outlineLevel="0" collapsed="false">
      <c r="A32" s="27" t="s">
        <v>128</v>
      </c>
      <c r="B32" s="66" t="s">
        <v>93</v>
      </c>
      <c r="C32" s="21" t="s">
        <v>129</v>
      </c>
      <c r="D32" s="21" t="s">
        <v>130</v>
      </c>
      <c r="E32" s="28" t="n">
        <v>75</v>
      </c>
      <c r="F32" s="29" t="n">
        <f aca="false">E32*1.0712</f>
        <v>80.34</v>
      </c>
      <c r="G32" s="29" t="n">
        <f aca="false">F32*1.0609</f>
        <v>85.232706</v>
      </c>
      <c r="H32" s="23" t="n">
        <f aca="false">G32*1.025</f>
        <v>87.36352365</v>
      </c>
      <c r="I32" s="23" t="n">
        <f aca="false">H32*1.05</f>
        <v>91.7316998325</v>
      </c>
      <c r="J32" s="23" t="n">
        <f aca="false">I32*1.02</f>
        <v>93.56633382915</v>
      </c>
      <c r="K32" s="29" t="n">
        <f aca="false">J32*1.1</f>
        <v>102.922967212065</v>
      </c>
      <c r="L32" s="23" t="n">
        <v>113</v>
      </c>
      <c r="M32" s="30" t="n">
        <v>1.633</v>
      </c>
      <c r="N32" s="21" t="n">
        <v>1</v>
      </c>
      <c r="O32" s="31" t="s">
        <v>131</v>
      </c>
      <c r="P32" s="67" t="s">
        <v>132</v>
      </c>
    </row>
    <row r="33" customFormat="false" ht="10.2" hidden="false" customHeight="true" outlineLevel="0" collapsed="false">
      <c r="A33" s="27" t="s">
        <v>133</v>
      </c>
      <c r="B33" s="66" t="s">
        <v>93</v>
      </c>
      <c r="C33" s="21" t="s">
        <v>134</v>
      </c>
      <c r="D33" s="21" t="s">
        <v>135</v>
      </c>
      <c r="E33" s="28" t="n">
        <v>318</v>
      </c>
      <c r="F33" s="29" t="n">
        <f aca="false">E33*1.0712</f>
        <v>340.6416</v>
      </c>
      <c r="G33" s="29" t="n">
        <f aca="false">F33*1.0609</f>
        <v>361.38667344</v>
      </c>
      <c r="H33" s="23" t="n">
        <f aca="false">G33*1.025</f>
        <v>370.421340276</v>
      </c>
      <c r="I33" s="23" t="n">
        <f aca="false">H33*1.05</f>
        <v>388.9424072898</v>
      </c>
      <c r="J33" s="23" t="n">
        <f aca="false">I33*1.02</f>
        <v>396.721255435596</v>
      </c>
      <c r="K33" s="29" t="n">
        <f aca="false">J33*1.1</f>
        <v>436.393380979156</v>
      </c>
      <c r="L33" s="23" t="n">
        <f aca="false">K33*1.099</f>
        <v>479.596325696092</v>
      </c>
      <c r="M33" s="30" t="n">
        <v>0.63</v>
      </c>
      <c r="N33" s="21" t="n">
        <v>1</v>
      </c>
      <c r="O33" s="31" t="s">
        <v>136</v>
      </c>
      <c r="P33" s="67" t="s">
        <v>137</v>
      </c>
    </row>
    <row r="34" customFormat="false" ht="10.2" hidden="false" customHeight="true" outlineLevel="0" collapsed="false">
      <c r="A34" s="27" t="s">
        <v>138</v>
      </c>
      <c r="B34" s="66" t="s">
        <v>93</v>
      </c>
      <c r="C34" s="21" t="s">
        <v>134</v>
      </c>
      <c r="D34" s="21" t="s">
        <v>139</v>
      </c>
      <c r="E34" s="28" t="n">
        <v>390</v>
      </c>
      <c r="F34" s="29" t="n">
        <f aca="false">E34*1.0712</f>
        <v>417.768</v>
      </c>
      <c r="G34" s="29" t="n">
        <f aca="false">F34*1.0609</f>
        <v>443.2100712</v>
      </c>
      <c r="H34" s="23" t="n">
        <f aca="false">G34*1.025</f>
        <v>454.29032298</v>
      </c>
      <c r="I34" s="23" t="n">
        <f aca="false">H34*1.05</f>
        <v>477.004839129</v>
      </c>
      <c r="J34" s="23" t="n">
        <f aca="false">I34*1.02</f>
        <v>486.54493591158</v>
      </c>
      <c r="K34" s="29" t="n">
        <f aca="false">J34*1.1</f>
        <v>535.199429502738</v>
      </c>
      <c r="L34" s="23" t="n">
        <v>588</v>
      </c>
      <c r="M34" s="30" t="n">
        <v>0.63</v>
      </c>
      <c r="N34" s="21" t="n">
        <v>1</v>
      </c>
      <c r="O34" s="31" t="s">
        <v>140</v>
      </c>
      <c r="P34" s="67" t="s">
        <v>137</v>
      </c>
    </row>
    <row r="35" customFormat="false" ht="10.2" hidden="false" customHeight="true" outlineLevel="0" collapsed="false">
      <c r="A35" s="27" t="s">
        <v>141</v>
      </c>
      <c r="B35" s="20" t="s">
        <v>19</v>
      </c>
      <c r="C35" s="21" t="s">
        <v>142</v>
      </c>
      <c r="D35" s="21" t="s">
        <v>143</v>
      </c>
      <c r="E35" s="28" t="n">
        <v>270</v>
      </c>
      <c r="F35" s="29" t="n">
        <f aca="false">E35*1.0712</f>
        <v>289.224</v>
      </c>
      <c r="G35" s="29" t="n">
        <f aca="false">F35*1.0609</f>
        <v>306.8377416</v>
      </c>
      <c r="H35" s="23" t="n">
        <f aca="false">G35*1.025</f>
        <v>314.50868514</v>
      </c>
      <c r="I35" s="23" t="n">
        <f aca="false">H35*1.05</f>
        <v>330.234119397</v>
      </c>
      <c r="J35" s="23" t="n">
        <f aca="false">I35*1.02</f>
        <v>336.83880178494</v>
      </c>
      <c r="K35" s="23" t="n">
        <f aca="false">J35*1.08</f>
        <v>363.785905927735</v>
      </c>
      <c r="L35" s="23" t="n">
        <f aca="false">K35*1.099</f>
        <v>399.800710614581</v>
      </c>
      <c r="M35" s="30" t="n">
        <v>2.38</v>
      </c>
      <c r="N35" s="21" t="n">
        <v>1</v>
      </c>
      <c r="O35" s="31" t="s">
        <v>144</v>
      </c>
      <c r="P35" s="67" t="s">
        <v>145</v>
      </c>
    </row>
    <row r="36" customFormat="false" ht="10.2" hidden="false" customHeight="true" outlineLevel="0" collapsed="false">
      <c r="A36" s="27" t="s">
        <v>146</v>
      </c>
      <c r="B36" s="20" t="s">
        <v>19</v>
      </c>
      <c r="C36" s="21" t="s">
        <v>142</v>
      </c>
      <c r="D36" s="21" t="s">
        <v>147</v>
      </c>
      <c r="E36" s="28" t="n">
        <v>289</v>
      </c>
      <c r="F36" s="29" t="n">
        <f aca="false">E36*1.0712</f>
        <v>309.5768</v>
      </c>
      <c r="G36" s="29" t="n">
        <f aca="false">F36*1.0609</f>
        <v>328.43002712</v>
      </c>
      <c r="H36" s="23" t="n">
        <f aca="false">G36*1.025</f>
        <v>336.640777798</v>
      </c>
      <c r="I36" s="23" t="n">
        <f aca="false">H36*1.05</f>
        <v>353.4728166879</v>
      </c>
      <c r="J36" s="23" t="n">
        <f aca="false">I36*1.02</f>
        <v>360.542273021658</v>
      </c>
      <c r="K36" s="23" t="n">
        <f aca="false">J36*1.08</f>
        <v>389.385654863391</v>
      </c>
      <c r="L36" s="23" t="n">
        <f aca="false">K36*1.099</f>
        <v>427.934834694866</v>
      </c>
      <c r="M36" s="30" t="n">
        <v>2.361</v>
      </c>
      <c r="N36" s="21" t="n">
        <v>1</v>
      </c>
      <c r="O36" s="31" t="s">
        <v>148</v>
      </c>
      <c r="P36" s="67" t="s">
        <v>145</v>
      </c>
    </row>
    <row r="37" customFormat="false" ht="10.2" hidden="false" customHeight="true" outlineLevel="0" collapsed="false">
      <c r="A37" s="33" t="s">
        <v>149</v>
      </c>
      <c r="B37" s="20" t="s">
        <v>19</v>
      </c>
      <c r="C37" s="3" t="s">
        <v>142</v>
      </c>
      <c r="D37" s="3" t="s">
        <v>150</v>
      </c>
      <c r="E37" s="34" t="n">
        <v>501</v>
      </c>
      <c r="F37" s="35" t="n">
        <f aca="false">E37*1.0712</f>
        <v>536.6712</v>
      </c>
      <c r="G37" s="35" t="n">
        <f aca="false">F37*1.0609</f>
        <v>569.35447608</v>
      </c>
      <c r="H37" s="36" t="n">
        <f aca="false">G37*1.025</f>
        <v>583.588337982</v>
      </c>
      <c r="I37" s="36" t="n">
        <f aca="false">H37*1.05</f>
        <v>612.7677548811</v>
      </c>
      <c r="J37" s="36" t="n">
        <f aca="false">I37*1.02</f>
        <v>625.023109978722</v>
      </c>
      <c r="K37" s="36" t="n">
        <f aca="false">J37*1.08</f>
        <v>675.02495877702</v>
      </c>
      <c r="L37" s="36" t="n">
        <f aca="false">K37*1.099</f>
        <v>741.852429695945</v>
      </c>
      <c r="M37" s="37" t="n">
        <v>2.382</v>
      </c>
      <c r="N37" s="3" t="n">
        <v>1</v>
      </c>
      <c r="O37" s="38" t="s">
        <v>151</v>
      </c>
      <c r="P37" s="32" t="s">
        <v>31</v>
      </c>
    </row>
    <row r="38" customFormat="false" ht="10.2" hidden="false" customHeight="true" outlineLevel="0" collapsed="false">
      <c r="A38" s="38" t="s">
        <v>152</v>
      </c>
      <c r="B38" s="20" t="s">
        <v>19</v>
      </c>
      <c r="C38" s="3" t="s">
        <v>153</v>
      </c>
      <c r="D38" s="3" t="s">
        <v>154</v>
      </c>
      <c r="E38" s="34" t="n">
        <v>385</v>
      </c>
      <c r="F38" s="35" t="n">
        <f aca="false">E38*1.0712</f>
        <v>412.412</v>
      </c>
      <c r="G38" s="35" t="n">
        <f aca="false">F38*1.0609</f>
        <v>437.5278908</v>
      </c>
      <c r="H38" s="36" t="n">
        <f aca="false">G38*1.025</f>
        <v>448.46608807</v>
      </c>
      <c r="I38" s="36" t="n">
        <f aca="false">H38*1.05</f>
        <v>470.8893924735</v>
      </c>
      <c r="J38" s="36" t="n">
        <f aca="false">I38*1.02</f>
        <v>480.30718032297</v>
      </c>
      <c r="K38" s="36" t="n">
        <f aca="false">J38*1.08</f>
        <v>518.731754748808</v>
      </c>
      <c r="L38" s="36" t="n">
        <f aca="false">K38*1.099</f>
        <v>570.08619846894</v>
      </c>
      <c r="M38" s="46" t="n">
        <v>1.607</v>
      </c>
      <c r="N38" s="3" t="n">
        <v>1</v>
      </c>
      <c r="O38" s="47" t="s">
        <v>155</v>
      </c>
      <c r="P38" s="32" t="s">
        <v>31</v>
      </c>
    </row>
    <row r="39" customFormat="false" ht="10.2" hidden="false" customHeight="true" outlineLevel="0" collapsed="false">
      <c r="A39" s="31" t="s">
        <v>156</v>
      </c>
      <c r="B39" s="20" t="s">
        <v>19</v>
      </c>
      <c r="C39" s="21" t="s">
        <v>157</v>
      </c>
      <c r="D39" s="21" t="s">
        <v>154</v>
      </c>
      <c r="E39" s="68" t="n">
        <v>266</v>
      </c>
      <c r="F39" s="29" t="n">
        <f aca="false">E39*1.0712</f>
        <v>284.9392</v>
      </c>
      <c r="G39" s="29" t="n">
        <f aca="false">F39*1.0609</f>
        <v>302.29199728</v>
      </c>
      <c r="H39" s="23" t="n">
        <f aca="false">G39*1.025</f>
        <v>309.849297212</v>
      </c>
      <c r="I39" s="23" t="n">
        <f aca="false">H39*1.05</f>
        <v>325.3417620726</v>
      </c>
      <c r="J39" s="23" t="n">
        <f aca="false">I39*1.02</f>
        <v>331.848597314052</v>
      </c>
      <c r="K39" s="23" t="n">
        <f aca="false">J39*1.08</f>
        <v>358.396485099176</v>
      </c>
      <c r="L39" s="23" t="n">
        <f aca="false">K39*1.099</f>
        <v>393.877737123995</v>
      </c>
      <c r="M39" s="69" t="n">
        <v>1.774</v>
      </c>
      <c r="N39" s="21" t="n">
        <v>1</v>
      </c>
      <c r="O39" s="70" t="s">
        <v>158</v>
      </c>
      <c r="P39" s="67" t="s">
        <v>159</v>
      </c>
    </row>
    <row r="40" customFormat="false" ht="10.2" hidden="false" customHeight="true" outlineLevel="0" collapsed="false">
      <c r="A40" s="38" t="s">
        <v>160</v>
      </c>
      <c r="B40" s="20" t="s">
        <v>19</v>
      </c>
      <c r="C40" s="3" t="s">
        <v>161</v>
      </c>
      <c r="D40" s="3" t="s">
        <v>154</v>
      </c>
      <c r="E40" s="71" t="n">
        <v>585</v>
      </c>
      <c r="F40" s="35" t="n">
        <f aca="false">E40*1.0712</f>
        <v>626.652</v>
      </c>
      <c r="G40" s="35" t="n">
        <f aca="false">F40*1.0609</f>
        <v>664.8151068</v>
      </c>
      <c r="H40" s="36" t="n">
        <f aca="false">G40*1.025</f>
        <v>681.43548447</v>
      </c>
      <c r="I40" s="36" t="n">
        <f aca="false">H40*1.05</f>
        <v>715.5072586935</v>
      </c>
      <c r="J40" s="36" t="n">
        <f aca="false">I40*1.02</f>
        <v>729.81740386737</v>
      </c>
      <c r="K40" s="36" t="n">
        <f aca="false">J40*1.08</f>
        <v>788.202796176759</v>
      </c>
      <c r="L40" s="36" t="n">
        <f aca="false">K40*1.099</f>
        <v>866.234872998259</v>
      </c>
      <c r="M40" s="46" t="n">
        <v>2.474</v>
      </c>
      <c r="N40" s="3" t="n">
        <v>1</v>
      </c>
      <c r="O40" s="47" t="s">
        <v>162</v>
      </c>
      <c r="P40" s="32" t="s">
        <v>31</v>
      </c>
    </row>
    <row r="41" customFormat="false" ht="10.2" hidden="false" customHeight="true" outlineLevel="0" collapsed="false">
      <c r="A41" s="38" t="s">
        <v>163</v>
      </c>
      <c r="B41" s="20" t="s">
        <v>19</v>
      </c>
      <c r="C41" s="3" t="s">
        <v>153</v>
      </c>
      <c r="D41" s="3" t="s">
        <v>164</v>
      </c>
      <c r="E41" s="71" t="n">
        <v>405</v>
      </c>
      <c r="F41" s="35" t="n">
        <f aca="false">E41*1.0712</f>
        <v>433.836</v>
      </c>
      <c r="G41" s="35" t="n">
        <f aca="false">F41*1.0609</f>
        <v>460.2566124</v>
      </c>
      <c r="H41" s="36" t="n">
        <f aca="false">G41*1.025</f>
        <v>471.76302771</v>
      </c>
      <c r="I41" s="36" t="n">
        <f aca="false">H41*1.05</f>
        <v>495.3511790955</v>
      </c>
      <c r="J41" s="36" t="n">
        <f aca="false">I41*1.02</f>
        <v>505.25820267741</v>
      </c>
      <c r="K41" s="36" t="n">
        <f aca="false">J41*1.08</f>
        <v>545.678858891603</v>
      </c>
      <c r="L41" s="36" t="n">
        <f aca="false">K41*1.099</f>
        <v>599.701065921871</v>
      </c>
      <c r="M41" s="46" t="n">
        <v>1.708</v>
      </c>
      <c r="N41" s="3" t="n">
        <v>1</v>
      </c>
      <c r="O41" s="47" t="s">
        <v>165</v>
      </c>
      <c r="P41" s="32" t="s">
        <v>31</v>
      </c>
    </row>
    <row r="42" customFormat="false" ht="10.2" hidden="false" customHeight="true" outlineLevel="0" collapsed="false">
      <c r="A42" s="38" t="s">
        <v>166</v>
      </c>
      <c r="B42" s="20" t="s">
        <v>19</v>
      </c>
      <c r="C42" s="3" t="s">
        <v>142</v>
      </c>
      <c r="D42" s="3" t="s">
        <v>167</v>
      </c>
      <c r="E42" s="71" t="n">
        <v>545</v>
      </c>
      <c r="F42" s="35" t="n">
        <f aca="false">E42*1.0712</f>
        <v>583.804</v>
      </c>
      <c r="G42" s="35" t="n">
        <f aca="false">F42*1.0609</f>
        <v>619.3576636</v>
      </c>
      <c r="H42" s="36" t="n">
        <f aca="false">G42*1.025</f>
        <v>634.84160519</v>
      </c>
      <c r="I42" s="36" t="n">
        <f aca="false">H42*1.05</f>
        <v>666.5836854495</v>
      </c>
      <c r="J42" s="36" t="n">
        <f aca="false">I42*1.02</f>
        <v>679.91535915849</v>
      </c>
      <c r="K42" s="36" t="n">
        <f aca="false">J42*1.08</f>
        <v>734.308587891169</v>
      </c>
      <c r="L42" s="36" t="n">
        <f aca="false">K42*1.099</f>
        <v>807.005138092395</v>
      </c>
      <c r="M42" s="46" t="n">
        <v>2.664</v>
      </c>
      <c r="N42" s="3" t="n">
        <v>1</v>
      </c>
      <c r="O42" s="47" t="s">
        <v>168</v>
      </c>
      <c r="P42" s="32" t="s">
        <v>31</v>
      </c>
    </row>
    <row r="43" s="72" customFormat="true" ht="10.2" hidden="false" customHeight="true" outlineLevel="0" collapsed="false">
      <c r="A43" s="27" t="s">
        <v>169</v>
      </c>
      <c r="B43" s="20" t="s">
        <v>19</v>
      </c>
      <c r="C43" s="21" t="s">
        <v>142</v>
      </c>
      <c r="D43" s="21" t="s">
        <v>170</v>
      </c>
      <c r="E43" s="28" t="n">
        <v>270</v>
      </c>
      <c r="F43" s="29" t="n">
        <f aca="false">E43*1.0712</f>
        <v>289.224</v>
      </c>
      <c r="G43" s="29" t="n">
        <f aca="false">F43*1.0609</f>
        <v>306.8377416</v>
      </c>
      <c r="H43" s="23" t="n">
        <f aca="false">G43*1.025</f>
        <v>314.50868514</v>
      </c>
      <c r="I43" s="23" t="n">
        <f aca="false">H43*1.05</f>
        <v>330.234119397</v>
      </c>
      <c r="J43" s="23" t="n">
        <f aca="false">I43*1.02</f>
        <v>336.83880178494</v>
      </c>
      <c r="K43" s="23" t="n">
        <f aca="false">J43*1.08</f>
        <v>363.785905927735</v>
      </c>
      <c r="L43" s="23" t="n">
        <v>399</v>
      </c>
      <c r="M43" s="30" t="n">
        <v>2.575</v>
      </c>
      <c r="N43" s="21" t="n">
        <v>1</v>
      </c>
      <c r="O43" s="31" t="s">
        <v>171</v>
      </c>
      <c r="P43" s="67" t="s">
        <v>145</v>
      </c>
    </row>
    <row r="44" s="72" customFormat="true" ht="10.2" hidden="false" customHeight="true" outlineLevel="0" collapsed="false">
      <c r="A44" s="27" t="s">
        <v>172</v>
      </c>
      <c r="B44" s="20" t="s">
        <v>19</v>
      </c>
      <c r="C44" s="21" t="s">
        <v>142</v>
      </c>
      <c r="D44" s="21" t="s">
        <v>173</v>
      </c>
      <c r="E44" s="28" t="n">
        <v>270</v>
      </c>
      <c r="F44" s="29" t="n">
        <f aca="false">E44*1.0712</f>
        <v>289.224</v>
      </c>
      <c r="G44" s="29" t="n">
        <f aca="false">F44*1.0609</f>
        <v>306.8377416</v>
      </c>
      <c r="H44" s="23" t="n">
        <f aca="false">G44*1.025</f>
        <v>314.50868514</v>
      </c>
      <c r="I44" s="23" t="n">
        <f aca="false">H44*1.05</f>
        <v>330.234119397</v>
      </c>
      <c r="J44" s="23" t="n">
        <f aca="false">I44*1.02</f>
        <v>336.83880178494</v>
      </c>
      <c r="K44" s="23" t="n">
        <f aca="false">J44*1.08</f>
        <v>363.785905927735</v>
      </c>
      <c r="L44" s="23" t="n">
        <v>399</v>
      </c>
      <c r="M44" s="30" t="n">
        <v>2.459</v>
      </c>
      <c r="N44" s="21" t="n">
        <v>1</v>
      </c>
      <c r="O44" s="31" t="s">
        <v>174</v>
      </c>
      <c r="P44" s="67" t="s">
        <v>145</v>
      </c>
    </row>
    <row r="45" s="72" customFormat="true" ht="10.2" hidden="false" customHeight="true" outlineLevel="0" collapsed="false">
      <c r="A45" s="27" t="s">
        <v>175</v>
      </c>
      <c r="B45" s="20" t="s">
        <v>19</v>
      </c>
      <c r="C45" s="21" t="s">
        <v>142</v>
      </c>
      <c r="D45" s="21" t="s">
        <v>176</v>
      </c>
      <c r="E45" s="28" t="n">
        <v>289</v>
      </c>
      <c r="F45" s="29" t="n">
        <f aca="false">E45*1.0712</f>
        <v>309.5768</v>
      </c>
      <c r="G45" s="29" t="n">
        <f aca="false">F45*1.0609</f>
        <v>328.43002712</v>
      </c>
      <c r="H45" s="23" t="n">
        <f aca="false">G45*1.025</f>
        <v>336.640777798</v>
      </c>
      <c r="I45" s="23" t="n">
        <f aca="false">H45*1.05</f>
        <v>353.4728166879</v>
      </c>
      <c r="J45" s="23" t="n">
        <f aca="false">I45*1.02</f>
        <v>360.542273021658</v>
      </c>
      <c r="K45" s="23" t="n">
        <f aca="false">J45*1.08</f>
        <v>389.385654863391</v>
      </c>
      <c r="L45" s="23" t="n">
        <v>428</v>
      </c>
      <c r="M45" s="30" t="n">
        <v>2.772</v>
      </c>
      <c r="N45" s="21" t="n">
        <v>1</v>
      </c>
      <c r="O45" s="31" t="s">
        <v>177</v>
      </c>
      <c r="P45" s="67" t="s">
        <v>145</v>
      </c>
    </row>
    <row r="46" s="72" customFormat="true" ht="10.2" hidden="false" customHeight="true" outlineLevel="0" collapsed="false">
      <c r="A46" s="27" t="s">
        <v>178</v>
      </c>
      <c r="B46" s="20" t="s">
        <v>19</v>
      </c>
      <c r="C46" s="21" t="s">
        <v>142</v>
      </c>
      <c r="D46" s="21" t="s">
        <v>179</v>
      </c>
      <c r="E46" s="28" t="n">
        <v>289</v>
      </c>
      <c r="F46" s="29" t="n">
        <f aca="false">E46*1.0712</f>
        <v>309.5768</v>
      </c>
      <c r="G46" s="29" t="n">
        <f aca="false">F46*1.0609</f>
        <v>328.43002712</v>
      </c>
      <c r="H46" s="23" t="n">
        <f aca="false">G46*1.025</f>
        <v>336.640777798</v>
      </c>
      <c r="I46" s="23" t="n">
        <f aca="false">H46*1.05</f>
        <v>353.4728166879</v>
      </c>
      <c r="J46" s="23" t="n">
        <f aca="false">I46*1.02</f>
        <v>360.542273021658</v>
      </c>
      <c r="K46" s="23" t="n">
        <f aca="false">J46*1.08</f>
        <v>389.385654863391</v>
      </c>
      <c r="L46" s="23" t="n">
        <v>428</v>
      </c>
      <c r="M46" s="30" t="n">
        <v>2.557</v>
      </c>
      <c r="N46" s="21" t="n">
        <v>1</v>
      </c>
      <c r="O46" s="31" t="s">
        <v>180</v>
      </c>
      <c r="P46" s="67" t="s">
        <v>145</v>
      </c>
    </row>
    <row r="47" customFormat="false" ht="10.2" hidden="false" customHeight="true" outlineLevel="0" collapsed="false">
      <c r="A47" s="33" t="s">
        <v>181</v>
      </c>
      <c r="B47" s="20" t="s">
        <v>19</v>
      </c>
      <c r="C47" s="3" t="s">
        <v>142</v>
      </c>
      <c r="D47" s="3" t="s">
        <v>182</v>
      </c>
      <c r="E47" s="34" t="n">
        <v>546</v>
      </c>
      <c r="F47" s="35" t="n">
        <f aca="false">E47*1.0712</f>
        <v>584.8752</v>
      </c>
      <c r="G47" s="35" t="n">
        <f aca="false">F47*1.0609</f>
        <v>620.49409968</v>
      </c>
      <c r="H47" s="36" t="n">
        <f aca="false">G47*1.025</f>
        <v>636.006452172</v>
      </c>
      <c r="I47" s="36" t="n">
        <f aca="false">H47*1.05</f>
        <v>667.8067747806</v>
      </c>
      <c r="J47" s="36" t="n">
        <f aca="false">I47*1.02</f>
        <v>681.162910276212</v>
      </c>
      <c r="K47" s="36" t="n">
        <f aca="false">J47*1.08</f>
        <v>735.655943098309</v>
      </c>
      <c r="L47" s="36" t="n">
        <f aca="false">K47*1.099</f>
        <v>808.485881465042</v>
      </c>
      <c r="M47" s="37" t="n">
        <v>2.815</v>
      </c>
      <c r="N47" s="3" t="n">
        <v>1</v>
      </c>
      <c r="O47" s="38" t="s">
        <v>183</v>
      </c>
      <c r="P47" s="32" t="s">
        <v>31</v>
      </c>
    </row>
    <row r="48" customFormat="false" ht="10.2" hidden="false" customHeight="true" outlineLevel="0" collapsed="false">
      <c r="A48" s="33" t="s">
        <v>184</v>
      </c>
      <c r="B48" s="20" t="s">
        <v>19</v>
      </c>
      <c r="C48" s="3" t="s">
        <v>142</v>
      </c>
      <c r="D48" s="3" t="s">
        <v>185</v>
      </c>
      <c r="E48" s="34" t="n">
        <v>546</v>
      </c>
      <c r="F48" s="35" t="n">
        <f aca="false">E48*1.0712</f>
        <v>584.8752</v>
      </c>
      <c r="G48" s="35" t="n">
        <f aca="false">F48*1.0609</f>
        <v>620.49409968</v>
      </c>
      <c r="H48" s="36" t="n">
        <f aca="false">G48*1.025</f>
        <v>636.006452172</v>
      </c>
      <c r="I48" s="36" t="n">
        <f aca="false">H48*1.05</f>
        <v>667.8067747806</v>
      </c>
      <c r="J48" s="36" t="n">
        <f aca="false">I48*1.02</f>
        <v>681.162910276212</v>
      </c>
      <c r="K48" s="36" t="n">
        <f aca="false">J48*1.08</f>
        <v>735.655943098309</v>
      </c>
      <c r="L48" s="36" t="n">
        <f aca="false">K48*1.099</f>
        <v>808.485881465042</v>
      </c>
      <c r="M48" s="37" t="n">
        <v>2.563</v>
      </c>
      <c r="N48" s="3" t="n">
        <v>1</v>
      </c>
      <c r="O48" s="38" t="s">
        <v>186</v>
      </c>
      <c r="P48" s="32" t="s">
        <v>31</v>
      </c>
    </row>
    <row r="49" customFormat="false" ht="10.2" hidden="false" customHeight="true" outlineLevel="0" collapsed="false">
      <c r="A49" s="33" t="s">
        <v>187</v>
      </c>
      <c r="B49" s="20" t="s">
        <v>19</v>
      </c>
      <c r="C49" s="3" t="s">
        <v>142</v>
      </c>
      <c r="D49" s="3" t="s">
        <v>188</v>
      </c>
      <c r="E49" s="34" t="n">
        <v>453</v>
      </c>
      <c r="F49" s="35" t="n">
        <f aca="false">E49*1.0712</f>
        <v>485.2536</v>
      </c>
      <c r="G49" s="35" t="n">
        <f aca="false">F49*1.0609</f>
        <v>514.80554424</v>
      </c>
      <c r="H49" s="36" t="n">
        <f aca="false">G49*1.025</f>
        <v>527.675682846</v>
      </c>
      <c r="I49" s="36" t="n">
        <f aca="false">H49*1.05</f>
        <v>554.0594669883</v>
      </c>
      <c r="J49" s="36" t="n">
        <f aca="false">I49*1.02</f>
        <v>565.140656328066</v>
      </c>
      <c r="K49" s="36" t="n">
        <f aca="false">J49*1.08</f>
        <v>610.351908834311</v>
      </c>
      <c r="L49" s="36" t="n">
        <f aca="false">K49*1.099</f>
        <v>670.776747808908</v>
      </c>
      <c r="M49" s="73" t="n">
        <v>2.493</v>
      </c>
      <c r="N49" s="3" t="n">
        <v>1</v>
      </c>
      <c r="O49" s="38" t="s">
        <v>189</v>
      </c>
      <c r="P49" s="32" t="s">
        <v>31</v>
      </c>
    </row>
    <row r="50" customFormat="false" ht="10.2" hidden="false" customHeight="true" outlineLevel="0" collapsed="false">
      <c r="A50" s="33" t="s">
        <v>190</v>
      </c>
      <c r="B50" s="20" t="s">
        <v>19</v>
      </c>
      <c r="C50" s="3" t="s">
        <v>142</v>
      </c>
      <c r="D50" s="3" t="s">
        <v>191</v>
      </c>
      <c r="E50" s="34" t="n">
        <v>472</v>
      </c>
      <c r="F50" s="35" t="n">
        <f aca="false">E50*1.0712</f>
        <v>505.6064</v>
      </c>
      <c r="G50" s="35" t="n">
        <f aca="false">F50*1.0609</f>
        <v>536.39782976</v>
      </c>
      <c r="H50" s="36" t="n">
        <f aca="false">G50*1.025</f>
        <v>549.807775504</v>
      </c>
      <c r="I50" s="36" t="n">
        <f aca="false">H50*1.05</f>
        <v>577.2981642792</v>
      </c>
      <c r="J50" s="36" t="n">
        <f aca="false">I50*1.02</f>
        <v>588.844127564784</v>
      </c>
      <c r="K50" s="36" t="n">
        <f aca="false">J50*1.08</f>
        <v>635.951657769967</v>
      </c>
      <c r="L50" s="36" t="n">
        <f aca="false">K50*1.099</f>
        <v>698.910871889193</v>
      </c>
      <c r="M50" s="73" t="n">
        <v>2.63</v>
      </c>
      <c r="N50" s="3" t="n">
        <v>1</v>
      </c>
      <c r="O50" s="38" t="s">
        <v>192</v>
      </c>
      <c r="P50" s="32" t="s">
        <v>31</v>
      </c>
    </row>
    <row r="51" customFormat="false" ht="10.2" hidden="false" customHeight="true" outlineLevel="0" collapsed="false">
      <c r="A51" s="27" t="s">
        <v>193</v>
      </c>
      <c r="B51" s="20" t="s">
        <v>19</v>
      </c>
      <c r="C51" s="21" t="s">
        <v>194</v>
      </c>
      <c r="D51" s="21" t="s">
        <v>195</v>
      </c>
      <c r="E51" s="28" t="n">
        <v>252.5</v>
      </c>
      <c r="F51" s="29" t="n">
        <f aca="false">E51*1.0712</f>
        <v>270.478</v>
      </c>
      <c r="G51" s="29" t="n">
        <f aca="false">F51*1.0609</f>
        <v>286.9501102</v>
      </c>
      <c r="H51" s="23" t="n">
        <f aca="false">G51*1.025</f>
        <v>294.123862955</v>
      </c>
      <c r="I51" s="23" t="n">
        <f aca="false">H51*1.05</f>
        <v>308.83005610275</v>
      </c>
      <c r="J51" s="23" t="n">
        <f aca="false">I51*1.02</f>
        <v>315.006657224805</v>
      </c>
      <c r="K51" s="23" t="n">
        <f aca="false">J51*1.08</f>
        <v>340.207189802789</v>
      </c>
      <c r="L51" s="23" t="n">
        <v>373</v>
      </c>
      <c r="M51" s="30" t="n">
        <v>2.14</v>
      </c>
      <c r="N51" s="21" t="n">
        <v>1</v>
      </c>
      <c r="O51" s="31" t="s">
        <v>196</v>
      </c>
      <c r="P51" s="67" t="s">
        <v>197</v>
      </c>
    </row>
    <row r="52" customFormat="false" ht="10.2" hidden="false" customHeight="true" outlineLevel="0" collapsed="false">
      <c r="A52" s="27" t="s">
        <v>198</v>
      </c>
      <c r="B52" s="20" t="s">
        <v>19</v>
      </c>
      <c r="C52" s="21" t="s">
        <v>194</v>
      </c>
      <c r="D52" s="21" t="s">
        <v>199</v>
      </c>
      <c r="E52" s="28" t="n">
        <v>234</v>
      </c>
      <c r="F52" s="29" t="n">
        <f aca="false">E52*1.0712</f>
        <v>250.6608</v>
      </c>
      <c r="G52" s="29" t="n">
        <f aca="false">F52*1.0609</f>
        <v>265.92604272</v>
      </c>
      <c r="H52" s="23" t="n">
        <f aca="false">G52*1.025</f>
        <v>272.574193788</v>
      </c>
      <c r="I52" s="23" t="n">
        <f aca="false">H52*1.05</f>
        <v>286.2029034774</v>
      </c>
      <c r="J52" s="23" t="n">
        <f aca="false">I52*1.02</f>
        <v>291.926961546948</v>
      </c>
      <c r="K52" s="23" t="n">
        <f aca="false">J52*1.08</f>
        <v>315.281118470704</v>
      </c>
      <c r="L52" s="23" t="n">
        <v>346</v>
      </c>
      <c r="M52" s="30" t="n">
        <v>2.02</v>
      </c>
      <c r="N52" s="21" t="n">
        <v>1</v>
      </c>
      <c r="O52" s="31" t="s">
        <v>200</v>
      </c>
      <c r="P52" s="67" t="s">
        <v>197</v>
      </c>
    </row>
    <row r="53" customFormat="false" ht="10.2" hidden="false" customHeight="true" outlineLevel="0" collapsed="false">
      <c r="A53" s="27" t="s">
        <v>201</v>
      </c>
      <c r="B53" s="20" t="s">
        <v>19</v>
      </c>
      <c r="C53" s="21" t="s">
        <v>194</v>
      </c>
      <c r="D53" s="21" t="s">
        <v>202</v>
      </c>
      <c r="E53" s="28" t="n">
        <v>234</v>
      </c>
      <c r="F53" s="29" t="n">
        <f aca="false">E53*1.0712</f>
        <v>250.6608</v>
      </c>
      <c r="G53" s="29" t="n">
        <f aca="false">F53*1.0609</f>
        <v>265.92604272</v>
      </c>
      <c r="H53" s="23" t="n">
        <f aca="false">G53*1.025</f>
        <v>272.574193788</v>
      </c>
      <c r="I53" s="23" t="n">
        <f aca="false">H53*1.05</f>
        <v>286.2029034774</v>
      </c>
      <c r="J53" s="23" t="n">
        <f aca="false">I53*1.02</f>
        <v>291.926961546948</v>
      </c>
      <c r="K53" s="23" t="n">
        <f aca="false">J53*1.08</f>
        <v>315.281118470704</v>
      </c>
      <c r="L53" s="23" t="n">
        <v>346</v>
      </c>
      <c r="M53" s="30" t="n">
        <v>1.962</v>
      </c>
      <c r="N53" s="21" t="n">
        <v>1</v>
      </c>
      <c r="O53" s="31" t="s">
        <v>203</v>
      </c>
      <c r="P53" s="67" t="s">
        <v>197</v>
      </c>
    </row>
    <row r="54" customFormat="false" ht="10.2" hidden="false" customHeight="true" outlineLevel="0" collapsed="false">
      <c r="A54" s="27" t="s">
        <v>204</v>
      </c>
      <c r="B54" s="20" t="s">
        <v>19</v>
      </c>
      <c r="C54" s="21" t="s">
        <v>194</v>
      </c>
      <c r="D54" s="21" t="s">
        <v>205</v>
      </c>
      <c r="E54" s="28" t="n">
        <v>252.5</v>
      </c>
      <c r="F54" s="29" t="n">
        <f aca="false">E54*1.0712</f>
        <v>270.478</v>
      </c>
      <c r="G54" s="29" t="n">
        <f aca="false">F54*1.0609</f>
        <v>286.9501102</v>
      </c>
      <c r="H54" s="23" t="n">
        <f aca="false">G54*1.025</f>
        <v>294.123862955</v>
      </c>
      <c r="I54" s="23" t="n">
        <f aca="false">H54*1.05</f>
        <v>308.83005610275</v>
      </c>
      <c r="J54" s="23" t="n">
        <f aca="false">I54*1.02</f>
        <v>315.006657224805</v>
      </c>
      <c r="K54" s="23" t="n">
        <f aca="false">J54*1.08</f>
        <v>340.207189802789</v>
      </c>
      <c r="L54" s="23" t="n">
        <v>373</v>
      </c>
      <c r="M54" s="30" t="n">
        <v>2.12</v>
      </c>
      <c r="N54" s="21" t="n">
        <v>1</v>
      </c>
      <c r="O54" s="31" t="s">
        <v>206</v>
      </c>
      <c r="P54" s="67" t="s">
        <v>197</v>
      </c>
    </row>
    <row r="55" customFormat="false" ht="10.2" hidden="false" customHeight="true" outlineLevel="0" collapsed="false">
      <c r="A55" s="27" t="s">
        <v>207</v>
      </c>
      <c r="B55" s="20" t="s">
        <v>19</v>
      </c>
      <c r="C55" s="21" t="s">
        <v>194</v>
      </c>
      <c r="D55" s="21" t="s">
        <v>208</v>
      </c>
      <c r="E55" s="28" t="n">
        <v>234</v>
      </c>
      <c r="F55" s="29" t="n">
        <f aca="false">E55*1.0712</f>
        <v>250.6608</v>
      </c>
      <c r="G55" s="29" t="n">
        <f aca="false">F55*1.0609</f>
        <v>265.92604272</v>
      </c>
      <c r="H55" s="23" t="n">
        <f aca="false">G55*1.025</f>
        <v>272.574193788</v>
      </c>
      <c r="I55" s="23" t="n">
        <f aca="false">H55*1.05</f>
        <v>286.2029034774</v>
      </c>
      <c r="J55" s="23" t="n">
        <f aca="false">I55*1.02</f>
        <v>291.926961546948</v>
      </c>
      <c r="K55" s="23" t="n">
        <f aca="false">J55*1.08</f>
        <v>315.281118470704</v>
      </c>
      <c r="L55" s="23" t="n">
        <v>346</v>
      </c>
      <c r="M55" s="74" t="n">
        <v>2.064</v>
      </c>
      <c r="N55" s="21" t="n">
        <v>1</v>
      </c>
      <c r="O55" s="20" t="s">
        <v>209</v>
      </c>
      <c r="P55" s="67" t="s">
        <v>197</v>
      </c>
    </row>
    <row r="56" customFormat="false" ht="10.2" hidden="false" customHeight="true" outlineLevel="0" collapsed="false">
      <c r="A56" s="27" t="s">
        <v>210</v>
      </c>
      <c r="B56" s="20" t="s">
        <v>19</v>
      </c>
      <c r="C56" s="21" t="s">
        <v>194</v>
      </c>
      <c r="D56" s="21" t="s">
        <v>211</v>
      </c>
      <c r="E56" s="28" t="n">
        <v>252.5</v>
      </c>
      <c r="F56" s="29" t="n">
        <f aca="false">E56*1.0712</f>
        <v>270.478</v>
      </c>
      <c r="G56" s="29" t="n">
        <f aca="false">F56*1.0609</f>
        <v>286.9501102</v>
      </c>
      <c r="H56" s="23" t="n">
        <f aca="false">G56*1.025</f>
        <v>294.123862955</v>
      </c>
      <c r="I56" s="23" t="n">
        <f aca="false">H56*1.05</f>
        <v>308.83005610275</v>
      </c>
      <c r="J56" s="23" t="n">
        <f aca="false">I56*1.02</f>
        <v>315.006657224805</v>
      </c>
      <c r="K56" s="23" t="n">
        <f aca="false">J56*1.08</f>
        <v>340.207189802789</v>
      </c>
      <c r="L56" s="23" t="n">
        <v>373</v>
      </c>
      <c r="M56" s="74" t="n">
        <v>3.171</v>
      </c>
      <c r="N56" s="21" t="n">
        <v>1</v>
      </c>
      <c r="O56" s="20" t="s">
        <v>212</v>
      </c>
      <c r="P56" s="67" t="s">
        <v>197</v>
      </c>
    </row>
    <row r="57" customFormat="false" ht="10.2" hidden="false" customHeight="true" outlineLevel="0" collapsed="false">
      <c r="A57" s="31" t="s">
        <v>213</v>
      </c>
      <c r="B57" s="20" t="s">
        <v>19</v>
      </c>
      <c r="C57" s="21" t="s">
        <v>157</v>
      </c>
      <c r="D57" s="21" t="s">
        <v>205</v>
      </c>
      <c r="E57" s="28" t="n">
        <v>285</v>
      </c>
      <c r="F57" s="29" t="n">
        <f aca="false">E57*1.0712</f>
        <v>305.292</v>
      </c>
      <c r="G57" s="29" t="n">
        <f aca="false">F57*1.0609</f>
        <v>323.8842828</v>
      </c>
      <c r="H57" s="23" t="n">
        <f aca="false">G57*1.025</f>
        <v>331.98138987</v>
      </c>
      <c r="I57" s="23" t="n">
        <f aca="false">H57*1.05</f>
        <v>348.5804593635</v>
      </c>
      <c r="J57" s="23" t="n">
        <f aca="false">I57*1.02</f>
        <v>355.55206855077</v>
      </c>
      <c r="K57" s="23" t="n">
        <f aca="false">J57*1.08</f>
        <v>383.996234034832</v>
      </c>
      <c r="L57" s="23" t="n">
        <v>422</v>
      </c>
      <c r="M57" s="69" t="n">
        <v>1.865</v>
      </c>
      <c r="N57" s="21" t="n">
        <v>1</v>
      </c>
      <c r="O57" s="70" t="s">
        <v>214</v>
      </c>
      <c r="P57" s="67" t="s">
        <v>159</v>
      </c>
    </row>
    <row r="58" s="3" customFormat="true" ht="10.2" hidden="false" customHeight="true" outlineLevel="0" collapsed="false">
      <c r="A58" s="40" t="s">
        <v>215</v>
      </c>
      <c r="B58" s="20" t="s">
        <v>19</v>
      </c>
      <c r="C58" s="3" t="s">
        <v>216</v>
      </c>
      <c r="D58" s="3" t="s">
        <v>217</v>
      </c>
      <c r="E58" s="34" t="n">
        <v>78.5</v>
      </c>
      <c r="F58" s="35" t="n">
        <f aca="false">E58*1.0712</f>
        <v>84.0892</v>
      </c>
      <c r="G58" s="35" t="n">
        <f aca="false">F58*1.0609</f>
        <v>89.21023228</v>
      </c>
      <c r="H58" s="36" t="n">
        <f aca="false">G58*1.025</f>
        <v>91.440488087</v>
      </c>
      <c r="I58" s="23" t="n">
        <f aca="false">H58*1.05</f>
        <v>96.01251249135</v>
      </c>
      <c r="J58" s="36" t="n">
        <f aca="false">I58*1.02</f>
        <v>97.932762741177</v>
      </c>
      <c r="K58" s="36" t="n">
        <f aca="false">J58*1.08</f>
        <v>105.767383760471</v>
      </c>
      <c r="L58" s="36" t="n">
        <f aca="false">K58*1.099</f>
        <v>116.238354752758</v>
      </c>
      <c r="M58" s="37" t="n">
        <v>0.73</v>
      </c>
      <c r="N58" s="3" t="n">
        <v>1</v>
      </c>
      <c r="O58" s="44" t="s">
        <v>218</v>
      </c>
      <c r="P58" s="60" t="s">
        <v>31</v>
      </c>
    </row>
    <row r="59" customFormat="false" ht="10.2" hidden="false" customHeight="true" outlineLevel="0" collapsed="false">
      <c r="A59" s="38" t="s">
        <v>219</v>
      </c>
      <c r="B59" s="20" t="s">
        <v>19</v>
      </c>
      <c r="C59" s="3" t="s">
        <v>161</v>
      </c>
      <c r="D59" s="3" t="s">
        <v>205</v>
      </c>
      <c r="E59" s="28" t="n">
        <v>615</v>
      </c>
      <c r="F59" s="29" t="n">
        <f aca="false">E59*1.0712</f>
        <v>658.788</v>
      </c>
      <c r="G59" s="35" t="n">
        <f aca="false">F59*1.0609</f>
        <v>698.9081892</v>
      </c>
      <c r="H59" s="36" t="n">
        <f aca="false">G59*1.025</f>
        <v>716.38089393</v>
      </c>
      <c r="I59" s="36" t="n">
        <f aca="false">H59*1.05</f>
        <v>752.1999386265</v>
      </c>
      <c r="J59" s="36" t="n">
        <f aca="false">I59*1.02</f>
        <v>767.24393739903</v>
      </c>
      <c r="K59" s="36" t="n">
        <f aca="false">J59*1.08</f>
        <v>828.623452390952</v>
      </c>
      <c r="L59" s="36" t="n">
        <f aca="false">K59*1.099</f>
        <v>910.657174177657</v>
      </c>
      <c r="M59" s="46" t="n">
        <v>2.594</v>
      </c>
      <c r="N59" s="3" t="n">
        <v>1</v>
      </c>
      <c r="O59" s="47" t="s">
        <v>220</v>
      </c>
      <c r="P59" s="32" t="s">
        <v>31</v>
      </c>
    </row>
    <row r="60" customFormat="false" ht="10.2" hidden="false" customHeight="true" outlineLevel="0" collapsed="false">
      <c r="A60" s="38" t="s">
        <v>221</v>
      </c>
      <c r="B60" s="20" t="s">
        <v>19</v>
      </c>
      <c r="C60" s="3" t="s">
        <v>153</v>
      </c>
      <c r="D60" s="3" t="s">
        <v>199</v>
      </c>
      <c r="E60" s="28" t="n">
        <v>370</v>
      </c>
      <c r="F60" s="29" t="n">
        <f aca="false">E60*1.0712</f>
        <v>396.344</v>
      </c>
      <c r="G60" s="35" t="n">
        <f aca="false">F60*1.0609</f>
        <v>420.4813496</v>
      </c>
      <c r="H60" s="36" t="n">
        <f aca="false">G60*1.025</f>
        <v>430.99338334</v>
      </c>
      <c r="I60" s="36" t="n">
        <f aca="false">H60*1.05</f>
        <v>452.543052507</v>
      </c>
      <c r="J60" s="36" t="n">
        <f aca="false">I60*1.02</f>
        <v>461.59391355714</v>
      </c>
      <c r="K60" s="36" t="n">
        <f aca="false">J60*1.08</f>
        <v>498.521426641711</v>
      </c>
      <c r="L60" s="36" t="n">
        <f aca="false">K60*1.099</f>
        <v>547.87504787924</v>
      </c>
      <c r="M60" s="46" t="n">
        <v>1.726</v>
      </c>
      <c r="N60" s="3" t="n">
        <v>1</v>
      </c>
      <c r="O60" s="47" t="s">
        <v>222</v>
      </c>
      <c r="P60" s="32" t="s">
        <v>31</v>
      </c>
    </row>
    <row r="61" customFormat="false" ht="10.2" hidden="false" customHeight="true" outlineLevel="0" collapsed="false">
      <c r="A61" s="31" t="s">
        <v>223</v>
      </c>
      <c r="B61" s="20" t="s">
        <v>19</v>
      </c>
      <c r="C61" s="21" t="s">
        <v>157</v>
      </c>
      <c r="D61" s="21" t="s">
        <v>199</v>
      </c>
      <c r="E61" s="28" t="n">
        <v>266</v>
      </c>
      <c r="F61" s="29" t="n">
        <f aca="false">E61*1.0712</f>
        <v>284.9392</v>
      </c>
      <c r="G61" s="29" t="n">
        <f aca="false">F61*1.0609</f>
        <v>302.29199728</v>
      </c>
      <c r="H61" s="23" t="n">
        <f aca="false">G61*1.025</f>
        <v>309.849297212</v>
      </c>
      <c r="I61" s="23" t="n">
        <f aca="false">H61*1.05</f>
        <v>325.3417620726</v>
      </c>
      <c r="J61" s="23" t="n">
        <f aca="false">I61*1.02</f>
        <v>331.848597314052</v>
      </c>
      <c r="K61" s="23" t="n">
        <f aca="false">J61*1.08</f>
        <v>358.396485099176</v>
      </c>
      <c r="L61" s="23" t="n">
        <v>393</v>
      </c>
      <c r="M61" s="69" t="n">
        <v>1.803</v>
      </c>
      <c r="N61" s="21" t="n">
        <v>1</v>
      </c>
      <c r="O61" s="70" t="s">
        <v>224</v>
      </c>
      <c r="P61" s="67" t="s">
        <v>159</v>
      </c>
    </row>
    <row r="62" customFormat="false" ht="10.2" hidden="false" customHeight="true" outlineLevel="0" collapsed="false">
      <c r="A62" s="38" t="s">
        <v>225</v>
      </c>
      <c r="B62" s="20" t="s">
        <v>19</v>
      </c>
      <c r="C62" s="3" t="s">
        <v>161</v>
      </c>
      <c r="D62" s="3" t="s">
        <v>199</v>
      </c>
      <c r="E62" s="28" t="n">
        <v>577</v>
      </c>
      <c r="F62" s="29" t="n">
        <f aca="false">E62*1.0712</f>
        <v>618.0824</v>
      </c>
      <c r="G62" s="35" t="n">
        <f aca="false">F62*1.0609</f>
        <v>655.72361816</v>
      </c>
      <c r="H62" s="36" t="n">
        <f aca="false">G62*1.025</f>
        <v>672.116708614</v>
      </c>
      <c r="I62" s="36" t="n">
        <f aca="false">H62*1.05</f>
        <v>705.7225440447</v>
      </c>
      <c r="J62" s="36" t="n">
        <f aca="false">I62*1.02</f>
        <v>719.836994925594</v>
      </c>
      <c r="K62" s="36" t="n">
        <f aca="false">J62*1.08</f>
        <v>777.423954519642</v>
      </c>
      <c r="L62" s="36" t="n">
        <f aca="false">K62*1.099</f>
        <v>854.388926017086</v>
      </c>
      <c r="M62" s="46" t="n">
        <v>2.573</v>
      </c>
      <c r="N62" s="3" t="n">
        <v>1</v>
      </c>
      <c r="O62" s="47" t="s">
        <v>226</v>
      </c>
      <c r="P62" s="32" t="s">
        <v>31</v>
      </c>
    </row>
    <row r="63" customFormat="false" ht="10.2" hidden="false" customHeight="true" outlineLevel="0" collapsed="false">
      <c r="A63" s="38" t="s">
        <v>227</v>
      </c>
      <c r="B63" s="20" t="s">
        <v>19</v>
      </c>
      <c r="C63" s="3" t="s">
        <v>153</v>
      </c>
      <c r="D63" s="3" t="s">
        <v>195</v>
      </c>
      <c r="E63" s="28" t="n">
        <v>397</v>
      </c>
      <c r="F63" s="29" t="n">
        <f aca="false">E63*1.0712</f>
        <v>425.2664</v>
      </c>
      <c r="G63" s="35" t="n">
        <f aca="false">F63*1.0609</f>
        <v>451.16512376</v>
      </c>
      <c r="H63" s="36" t="n">
        <f aca="false">G63*1.025</f>
        <v>462.444251854</v>
      </c>
      <c r="I63" s="36" t="n">
        <f aca="false">H63*1.05</f>
        <v>485.5664644467</v>
      </c>
      <c r="J63" s="36" t="n">
        <f aca="false">I63*1.02</f>
        <v>495.277793735634</v>
      </c>
      <c r="K63" s="36" t="n">
        <f aca="false">J63*1.08</f>
        <v>534.900017234485</v>
      </c>
      <c r="L63" s="36" t="n">
        <f aca="false">K63*1.099</f>
        <v>587.855118940699</v>
      </c>
      <c r="M63" s="46" t="n">
        <v>1.835</v>
      </c>
      <c r="N63" s="3" t="n">
        <v>1</v>
      </c>
      <c r="O63" s="47" t="s">
        <v>228</v>
      </c>
      <c r="P63" s="32" t="s">
        <v>31</v>
      </c>
    </row>
    <row r="64" customFormat="false" ht="10.2" hidden="false" customHeight="true" outlineLevel="0" collapsed="false">
      <c r="A64" s="31" t="s">
        <v>229</v>
      </c>
      <c r="B64" s="20" t="s">
        <v>19</v>
      </c>
      <c r="C64" s="21" t="s">
        <v>157</v>
      </c>
      <c r="D64" s="21" t="s">
        <v>195</v>
      </c>
      <c r="E64" s="28" t="n">
        <v>285</v>
      </c>
      <c r="F64" s="29" t="n">
        <f aca="false">E64*1.0712</f>
        <v>305.292</v>
      </c>
      <c r="G64" s="29" t="n">
        <f aca="false">F64*1.0609</f>
        <v>323.8842828</v>
      </c>
      <c r="H64" s="23" t="n">
        <f aca="false">G64*1.025</f>
        <v>331.98138987</v>
      </c>
      <c r="I64" s="23" t="n">
        <f aca="false">H64*1.05</f>
        <v>348.5804593635</v>
      </c>
      <c r="J64" s="23" t="n">
        <f aca="false">I64*1.02</f>
        <v>355.55206855077</v>
      </c>
      <c r="K64" s="36" t="n">
        <f aca="false">J64*1.08</f>
        <v>383.996234034832</v>
      </c>
      <c r="L64" s="23" t="n">
        <v>422</v>
      </c>
      <c r="M64" s="69" t="n">
        <v>2.036</v>
      </c>
      <c r="N64" s="21" t="n">
        <v>1</v>
      </c>
      <c r="O64" s="70" t="s">
        <v>230</v>
      </c>
      <c r="P64" s="67" t="s">
        <v>159</v>
      </c>
    </row>
    <row r="65" customFormat="false" ht="10.2" hidden="false" customHeight="true" outlineLevel="0" collapsed="false">
      <c r="A65" s="38" t="s">
        <v>231</v>
      </c>
      <c r="B65" s="20" t="s">
        <v>19</v>
      </c>
      <c r="C65" s="3" t="s">
        <v>161</v>
      </c>
      <c r="D65" s="3" t="s">
        <v>195</v>
      </c>
      <c r="E65" s="28" t="n">
        <v>606</v>
      </c>
      <c r="F65" s="29" t="n">
        <f aca="false">E65*1.0712</f>
        <v>649.1472</v>
      </c>
      <c r="G65" s="35" t="n">
        <f aca="false">F65*1.0609</f>
        <v>688.68026448</v>
      </c>
      <c r="H65" s="36" t="n">
        <f aca="false">G65*1.025</f>
        <v>705.897271092</v>
      </c>
      <c r="I65" s="36" t="n">
        <f aca="false">H65*1.05</f>
        <v>741.1921346466</v>
      </c>
      <c r="J65" s="36" t="n">
        <f aca="false">I65*1.02</f>
        <v>756.015977339532</v>
      </c>
      <c r="K65" s="36" t="n">
        <f aca="false">J65*1.08</f>
        <v>816.497255526695</v>
      </c>
      <c r="L65" s="36" t="n">
        <f aca="false">K65*1.099</f>
        <v>897.330483823837</v>
      </c>
      <c r="M65" s="46" t="n">
        <v>2.679</v>
      </c>
      <c r="N65" s="3" t="n">
        <v>1</v>
      </c>
      <c r="O65" s="47" t="s">
        <v>232</v>
      </c>
      <c r="P65" s="32" t="s">
        <v>31</v>
      </c>
    </row>
    <row r="66" customFormat="false" ht="10.2" hidden="false" customHeight="true" outlineLevel="0" collapsed="false">
      <c r="A66" s="38" t="s">
        <v>233</v>
      </c>
      <c r="B66" s="38" t="s">
        <v>19</v>
      </c>
      <c r="C66" s="3" t="s">
        <v>234</v>
      </c>
      <c r="D66" s="3"/>
      <c r="E66" s="34" t="n">
        <v>106.5</v>
      </c>
      <c r="F66" s="35" t="n">
        <f aca="false">E66*1.0712</f>
        <v>114.0828</v>
      </c>
      <c r="G66" s="35" t="n">
        <f aca="false">F66*1.0609</f>
        <v>121.03044252</v>
      </c>
      <c r="H66" s="36" t="n">
        <f aca="false">G66*1.025</f>
        <v>124.056203583</v>
      </c>
      <c r="I66" s="36" t="n">
        <f aca="false">H66*1.05</f>
        <v>130.25901376215</v>
      </c>
      <c r="J66" s="36" t="n">
        <f aca="false">I66*1.02</f>
        <v>132.864194037393</v>
      </c>
      <c r="K66" s="36" t="n">
        <f aca="false">J66*1.08</f>
        <v>143.493329560384</v>
      </c>
      <c r="L66" s="36" t="n">
        <f aca="false">K66*1.099</f>
        <v>157.699169186862</v>
      </c>
      <c r="M66" s="39" t="n">
        <v>0.07</v>
      </c>
      <c r="N66" s="3" t="n">
        <v>1</v>
      </c>
      <c r="O66" s="75" t="s">
        <v>235</v>
      </c>
      <c r="P66" s="32" t="s">
        <v>31</v>
      </c>
    </row>
    <row r="67" customFormat="false" ht="10.2" hidden="false" customHeight="true" outlineLevel="0" collapsed="false">
      <c r="A67" s="33" t="s">
        <v>236</v>
      </c>
      <c r="B67" s="76" t="s">
        <v>19</v>
      </c>
      <c r="C67" s="3" t="s">
        <v>237</v>
      </c>
      <c r="D67" s="3" t="s">
        <v>238</v>
      </c>
      <c r="E67" s="34" t="n">
        <v>50</v>
      </c>
      <c r="F67" s="35" t="n">
        <f aca="false">E67*1.0712</f>
        <v>53.56</v>
      </c>
      <c r="G67" s="35" t="n">
        <f aca="false">F67*1.0609</f>
        <v>56.821804</v>
      </c>
      <c r="H67" s="36" t="n">
        <f aca="false">G67*1.025</f>
        <v>58.2423491</v>
      </c>
      <c r="I67" s="36" t="n">
        <f aca="false">H67*1.05</f>
        <v>61.154466555</v>
      </c>
      <c r="J67" s="36" t="n">
        <f aca="false">I67*1.02</f>
        <v>62.3775558861</v>
      </c>
      <c r="K67" s="36" t="n">
        <f aca="false">J67*1.08</f>
        <v>67.367760356988</v>
      </c>
      <c r="L67" s="36" t="n">
        <f aca="false">K67*1.099</f>
        <v>74.0371686323298</v>
      </c>
      <c r="M67" s="37" t="n">
        <v>0.116</v>
      </c>
      <c r="N67" s="3" t="n">
        <v>1</v>
      </c>
      <c r="O67" s="38" t="s">
        <v>239</v>
      </c>
      <c r="P67" s="32" t="s">
        <v>31</v>
      </c>
    </row>
    <row r="68" customFormat="false" ht="10.2" hidden="false" customHeight="true" outlineLevel="0" collapsed="false">
      <c r="A68" s="33" t="s">
        <v>240</v>
      </c>
      <c r="B68" s="76" t="s">
        <v>19</v>
      </c>
      <c r="C68" s="3" t="s">
        <v>241</v>
      </c>
      <c r="D68" s="3" t="s">
        <v>238</v>
      </c>
      <c r="E68" s="34" t="n">
        <v>42.5</v>
      </c>
      <c r="F68" s="35" t="n">
        <f aca="false">E68*1.0712</f>
        <v>45.526</v>
      </c>
      <c r="G68" s="35" t="n">
        <f aca="false">F68*1.0609</f>
        <v>48.2985334</v>
      </c>
      <c r="H68" s="36" t="n">
        <f aca="false">G68*1.025</f>
        <v>49.505996735</v>
      </c>
      <c r="I68" s="36" t="n">
        <f aca="false">H68*1.05</f>
        <v>51.98129657175</v>
      </c>
      <c r="J68" s="36" t="n">
        <f aca="false">I68*1.02</f>
        <v>53.020922503185</v>
      </c>
      <c r="K68" s="36" t="n">
        <f aca="false">J68*1.08</f>
        <v>57.2625963034398</v>
      </c>
      <c r="L68" s="36" t="n">
        <f aca="false">K68*1.099</f>
        <v>62.9315933374803</v>
      </c>
      <c r="M68" s="37" t="n">
        <v>0.275</v>
      </c>
      <c r="N68" s="3" t="n">
        <v>1</v>
      </c>
      <c r="O68" s="38" t="s">
        <v>242</v>
      </c>
      <c r="P68" s="32" t="s">
        <v>31</v>
      </c>
    </row>
    <row r="69" customFormat="false" ht="10.2" hidden="false" customHeight="true" outlineLevel="0" collapsed="false">
      <c r="A69" s="38" t="s">
        <v>243</v>
      </c>
      <c r="B69" s="38" t="s">
        <v>19</v>
      </c>
      <c r="C69" s="3" t="s">
        <v>244</v>
      </c>
      <c r="D69" s="3" t="s">
        <v>245</v>
      </c>
      <c r="E69" s="34" t="n">
        <v>58.5</v>
      </c>
      <c r="F69" s="35" t="n">
        <f aca="false">E69*1.0712</f>
        <v>62.6652</v>
      </c>
      <c r="G69" s="35" t="n">
        <f aca="false">F69*1.0609</f>
        <v>66.48151068</v>
      </c>
      <c r="H69" s="36" t="n">
        <f aca="false">G69*1.025</f>
        <v>68.143548447</v>
      </c>
      <c r="I69" s="36" t="n">
        <f aca="false">H69*1.05</f>
        <v>71.55072586935</v>
      </c>
      <c r="J69" s="36" t="n">
        <f aca="false">I69*1.02</f>
        <v>72.981740386737</v>
      </c>
      <c r="K69" s="36" t="n">
        <f aca="false">J69*1.08</f>
        <v>78.820279617676</v>
      </c>
      <c r="L69" s="36" t="n">
        <f aca="false">K69*1.099</f>
        <v>86.6234872998259</v>
      </c>
      <c r="M69" s="37" t="n">
        <v>0.21</v>
      </c>
      <c r="N69" s="3" t="n">
        <v>1</v>
      </c>
      <c r="O69" s="75" t="s">
        <v>246</v>
      </c>
      <c r="P69" s="32" t="s">
        <v>31</v>
      </c>
    </row>
    <row r="70" customFormat="false" ht="10.2" hidden="false" customHeight="true" outlineLevel="0" collapsed="false">
      <c r="A70" s="38" t="s">
        <v>247</v>
      </c>
      <c r="B70" s="38" t="s">
        <v>19</v>
      </c>
      <c r="C70" s="3" t="s">
        <v>248</v>
      </c>
      <c r="D70" s="3" t="s">
        <v>249</v>
      </c>
      <c r="E70" s="34" t="n">
        <v>58.5</v>
      </c>
      <c r="F70" s="35" t="n">
        <f aca="false">E70*1.0712</f>
        <v>62.6652</v>
      </c>
      <c r="G70" s="35" t="n">
        <f aca="false">F70*1.0609</f>
        <v>66.48151068</v>
      </c>
      <c r="H70" s="36" t="n">
        <f aca="false">G70*1.025</f>
        <v>68.143548447</v>
      </c>
      <c r="I70" s="36" t="n">
        <f aca="false">H70*1.05</f>
        <v>71.55072586935</v>
      </c>
      <c r="J70" s="36" t="n">
        <f aca="false">I70*1.02</f>
        <v>72.981740386737</v>
      </c>
      <c r="K70" s="36" t="n">
        <f aca="false">J70*1.08</f>
        <v>78.820279617676</v>
      </c>
      <c r="L70" s="36" t="n">
        <f aca="false">K70*1.099</f>
        <v>86.6234872998259</v>
      </c>
      <c r="M70" s="37" t="n">
        <v>0.2</v>
      </c>
      <c r="N70" s="3" t="n">
        <v>1</v>
      </c>
      <c r="O70" s="75" t="s">
        <v>250</v>
      </c>
      <c r="P70" s="32" t="s">
        <v>31</v>
      </c>
    </row>
    <row r="71" customFormat="false" ht="10.2" hidden="false" customHeight="true" outlineLevel="0" collapsed="false">
      <c r="A71" s="33" t="s">
        <v>251</v>
      </c>
      <c r="B71" s="76" t="s">
        <v>93</v>
      </c>
      <c r="C71" s="3" t="s">
        <v>252</v>
      </c>
      <c r="D71" s="3" t="s">
        <v>253</v>
      </c>
      <c r="E71" s="34" t="n">
        <v>12</v>
      </c>
      <c r="F71" s="35" t="n">
        <f aca="false">E71*1.0712</f>
        <v>12.8544</v>
      </c>
      <c r="G71" s="35" t="n">
        <f aca="false">F71*1.0609</f>
        <v>13.63723296</v>
      </c>
      <c r="H71" s="36" t="n">
        <f aca="false">G71*1.025</f>
        <v>13.978163784</v>
      </c>
      <c r="I71" s="36" t="n">
        <f aca="false">H71*1.05</f>
        <v>14.6770719732</v>
      </c>
      <c r="J71" s="36" t="n">
        <f aca="false">I71*1.02</f>
        <v>14.970613412664</v>
      </c>
      <c r="K71" s="35" t="n">
        <f aca="false">J71*1.1</f>
        <v>16.4676747539304</v>
      </c>
      <c r="L71" s="36" t="n">
        <f aca="false">K71*1.099</f>
        <v>18.0979745545695</v>
      </c>
      <c r="M71" s="37" t="n">
        <v>0.014</v>
      </c>
      <c r="N71" s="3" t="n">
        <v>1</v>
      </c>
      <c r="O71" s="38" t="s">
        <v>254</v>
      </c>
      <c r="P71" s="32" t="s">
        <v>31</v>
      </c>
    </row>
    <row r="72" customFormat="false" ht="10.2" hidden="false" customHeight="true" outlineLevel="0" collapsed="false">
      <c r="A72" s="33" t="s">
        <v>255</v>
      </c>
      <c r="B72" s="76" t="s">
        <v>19</v>
      </c>
      <c r="C72" s="3" t="s">
        <v>256</v>
      </c>
      <c r="D72" s="3" t="s">
        <v>257</v>
      </c>
      <c r="E72" s="34" t="n">
        <v>79</v>
      </c>
      <c r="F72" s="35" t="n">
        <f aca="false">E72*1.0712</f>
        <v>84.6248</v>
      </c>
      <c r="G72" s="35" t="n">
        <f aca="false">F72*1.0609</f>
        <v>89.77845032</v>
      </c>
      <c r="H72" s="36" t="n">
        <f aca="false">G72*1.025</f>
        <v>92.022911578</v>
      </c>
      <c r="I72" s="36" t="n">
        <f aca="false">H72*1.05</f>
        <v>96.6240571569</v>
      </c>
      <c r="J72" s="36" t="n">
        <f aca="false">I72*1.02</f>
        <v>98.556538300038</v>
      </c>
      <c r="K72" s="36" t="n">
        <f aca="false">J72*1.08</f>
        <v>106.441061364041</v>
      </c>
      <c r="L72" s="36" t="n">
        <f aca="false">K72*1.099</f>
        <v>116.978726439081</v>
      </c>
      <c r="M72" s="37" t="n">
        <v>0.638</v>
      </c>
      <c r="N72" s="3" t="n">
        <v>1</v>
      </c>
      <c r="O72" s="38" t="s">
        <v>258</v>
      </c>
      <c r="P72" s="32" t="s">
        <v>31</v>
      </c>
    </row>
    <row r="73" customFormat="false" ht="10.2" hidden="false" customHeight="true" outlineLevel="0" collapsed="false">
      <c r="A73" s="33" t="s">
        <v>259</v>
      </c>
      <c r="B73" s="76" t="s">
        <v>19</v>
      </c>
      <c r="C73" s="3" t="s">
        <v>260</v>
      </c>
      <c r="D73" s="3" t="s">
        <v>257</v>
      </c>
      <c r="E73" s="34" t="n">
        <v>21.7</v>
      </c>
      <c r="F73" s="35" t="n">
        <f aca="false">E73*1.0712</f>
        <v>23.24504</v>
      </c>
      <c r="G73" s="35" t="n">
        <f aca="false">F73*1.0609</f>
        <v>24.660662936</v>
      </c>
      <c r="H73" s="36" t="n">
        <f aca="false">G73*1.025</f>
        <v>25.2771795094</v>
      </c>
      <c r="I73" s="36" t="n">
        <f aca="false">H73*1.05</f>
        <v>26.54103848487</v>
      </c>
      <c r="J73" s="36" t="n">
        <f aca="false">I73*1.02</f>
        <v>27.0718592545674</v>
      </c>
      <c r="K73" s="36" t="n">
        <f aca="false">J73*1.08</f>
        <v>29.2376079949328</v>
      </c>
      <c r="L73" s="36" t="n">
        <f aca="false">K73*1.099</f>
        <v>32.1321311864311</v>
      </c>
      <c r="M73" s="37" t="n">
        <v>0.089</v>
      </c>
      <c r="N73" s="3" t="n">
        <v>1</v>
      </c>
      <c r="O73" s="38" t="s">
        <v>261</v>
      </c>
      <c r="P73" s="32" t="s">
        <v>31</v>
      </c>
    </row>
    <row r="74" customFormat="false" ht="10.2" hidden="false" customHeight="true" outlineLevel="0" collapsed="false">
      <c r="A74" s="33" t="s">
        <v>262</v>
      </c>
      <c r="B74" s="76" t="s">
        <v>19</v>
      </c>
      <c r="C74" s="3" t="s">
        <v>263</v>
      </c>
      <c r="D74" s="3" t="s">
        <v>264</v>
      </c>
      <c r="E74" s="34" t="n">
        <v>54</v>
      </c>
      <c r="F74" s="35" t="n">
        <f aca="false">E74*1.0712</f>
        <v>57.8448</v>
      </c>
      <c r="G74" s="35" t="n">
        <f aca="false">F74*1.0609</f>
        <v>61.36754832</v>
      </c>
      <c r="H74" s="36" t="n">
        <f aca="false">G74*1.025</f>
        <v>62.901737028</v>
      </c>
      <c r="I74" s="36" t="n">
        <f aca="false">H74*1.05</f>
        <v>66.0468238794</v>
      </c>
      <c r="J74" s="36" t="n">
        <f aca="false">I74*1.02</f>
        <v>67.367760356988</v>
      </c>
      <c r="K74" s="36" t="n">
        <f aca="false">J74*1.08</f>
        <v>72.757181185547</v>
      </c>
      <c r="L74" s="36" t="n">
        <f aca="false">K74*1.099</f>
        <v>79.9601421229162</v>
      </c>
      <c r="M74" s="37" t="n">
        <v>0.089</v>
      </c>
      <c r="N74" s="3" t="n">
        <v>1</v>
      </c>
      <c r="O74" s="38" t="s">
        <v>265</v>
      </c>
      <c r="P74" s="32" t="s">
        <v>31</v>
      </c>
    </row>
    <row r="75" customFormat="false" ht="10.2" hidden="false" customHeight="true" outlineLevel="0" collapsed="false">
      <c r="A75" s="33" t="s">
        <v>266</v>
      </c>
      <c r="B75" s="76" t="s">
        <v>19</v>
      </c>
      <c r="C75" s="3" t="s">
        <v>263</v>
      </c>
      <c r="D75" s="3" t="s">
        <v>267</v>
      </c>
      <c r="E75" s="34" t="n">
        <v>54</v>
      </c>
      <c r="F75" s="35" t="n">
        <f aca="false">E75*1.0712</f>
        <v>57.8448</v>
      </c>
      <c r="G75" s="35" t="n">
        <f aca="false">F75*1.0609</f>
        <v>61.36754832</v>
      </c>
      <c r="H75" s="36" t="n">
        <f aca="false">G75*1.025</f>
        <v>62.901737028</v>
      </c>
      <c r="I75" s="36" t="n">
        <f aca="false">H75*1.05</f>
        <v>66.0468238794</v>
      </c>
      <c r="J75" s="36" t="n">
        <f aca="false">I75*1.02</f>
        <v>67.367760356988</v>
      </c>
      <c r="K75" s="36" t="n">
        <f aca="false">J75*1.08</f>
        <v>72.757181185547</v>
      </c>
      <c r="L75" s="36" t="n">
        <f aca="false">K75*1.099</f>
        <v>79.9601421229162</v>
      </c>
      <c r="M75" s="37" t="n">
        <v>0.101</v>
      </c>
      <c r="N75" s="3" t="n">
        <v>1</v>
      </c>
      <c r="O75" s="38" t="s">
        <v>268</v>
      </c>
      <c r="P75" s="32" t="s">
        <v>31</v>
      </c>
    </row>
    <row r="76" customFormat="false" ht="10.2" hidden="false" customHeight="true" outlineLevel="0" collapsed="false">
      <c r="A76" s="33" t="s">
        <v>269</v>
      </c>
      <c r="B76" s="76" t="s">
        <v>19</v>
      </c>
      <c r="C76" s="3" t="s">
        <v>270</v>
      </c>
      <c r="D76" s="3" t="s">
        <v>257</v>
      </c>
      <c r="E76" s="34" t="n">
        <v>2.1</v>
      </c>
      <c r="F76" s="35" t="n">
        <f aca="false">E76*1.0712</f>
        <v>2.24952</v>
      </c>
      <c r="G76" s="35" t="n">
        <f aca="false">F76*1.0609</f>
        <v>2.386515768</v>
      </c>
      <c r="H76" s="36" t="n">
        <f aca="false">G76*1.025</f>
        <v>2.4461786622</v>
      </c>
      <c r="I76" s="36" t="n">
        <f aca="false">H76*1.05</f>
        <v>2.56848759531</v>
      </c>
      <c r="J76" s="36" t="n">
        <f aca="false">I76*1.02</f>
        <v>2.6198573472162</v>
      </c>
      <c r="K76" s="36" t="n">
        <f aca="false">J76*1.08</f>
        <v>2.8294459349935</v>
      </c>
      <c r="L76" s="36" t="n">
        <f aca="false">K76*1.099</f>
        <v>3.10956108255785</v>
      </c>
      <c r="M76" s="37" t="n">
        <v>0.006</v>
      </c>
      <c r="N76" s="3" t="n">
        <v>1</v>
      </c>
      <c r="O76" s="38" t="s">
        <v>271</v>
      </c>
      <c r="P76" s="32" t="s">
        <v>31</v>
      </c>
    </row>
    <row r="77" customFormat="false" ht="10.2" hidden="false" customHeight="true" outlineLevel="0" collapsed="false">
      <c r="A77" s="27" t="s">
        <v>272</v>
      </c>
      <c r="B77" s="66" t="s">
        <v>273</v>
      </c>
      <c r="C77" s="21" t="s">
        <v>274</v>
      </c>
      <c r="D77" s="21" t="s">
        <v>275</v>
      </c>
      <c r="E77" s="28" t="n">
        <v>68.5</v>
      </c>
      <c r="F77" s="29" t="n">
        <f aca="false">E77*1.0712</f>
        <v>73.3772</v>
      </c>
      <c r="G77" s="29" t="n">
        <f aca="false">F77*1.0609</f>
        <v>77.84587148</v>
      </c>
      <c r="H77" s="23" t="n">
        <f aca="false">G77*1.025</f>
        <v>79.792018267</v>
      </c>
      <c r="I77" s="23" t="n">
        <f aca="false">H77*1.05</f>
        <v>83.78161918035</v>
      </c>
      <c r="J77" s="23" t="n">
        <f aca="false">I77*1.02</f>
        <v>85.457251563957</v>
      </c>
      <c r="K77" s="23" t="n">
        <f aca="false">J77*1.13</f>
        <v>96.5666942672714</v>
      </c>
      <c r="L77" s="23" t="n">
        <v>106</v>
      </c>
      <c r="M77" s="30" t="n">
        <v>1.267</v>
      </c>
      <c r="N77" s="21" t="n">
        <v>1</v>
      </c>
      <c r="O77" s="31" t="s">
        <v>276</v>
      </c>
      <c r="P77" s="67" t="s">
        <v>277</v>
      </c>
    </row>
    <row r="78" customFormat="false" ht="10.2" hidden="false" customHeight="true" outlineLevel="0" collapsed="false">
      <c r="A78" s="33" t="s">
        <v>278</v>
      </c>
      <c r="B78" s="76" t="s">
        <v>93</v>
      </c>
      <c r="C78" s="3" t="s">
        <v>279</v>
      </c>
      <c r="D78" s="3"/>
      <c r="E78" s="34" t="n">
        <v>280</v>
      </c>
      <c r="F78" s="35" t="n">
        <f aca="false">E78*1.0712</f>
        <v>299.936</v>
      </c>
      <c r="G78" s="35" t="n">
        <f aca="false">F78*1.0609</f>
        <v>318.2021024</v>
      </c>
      <c r="H78" s="36" t="n">
        <f aca="false">G78*1.025</f>
        <v>326.15715496</v>
      </c>
      <c r="I78" s="36" t="n">
        <f aca="false">H78*1.05</f>
        <v>342.465012708</v>
      </c>
      <c r="J78" s="36" t="n">
        <f aca="false">I78*1.02</f>
        <v>349.31431296216</v>
      </c>
      <c r="K78" s="35" t="n">
        <f aca="false">J78*1.1</f>
        <v>384.245744258376</v>
      </c>
      <c r="L78" s="36" t="n">
        <f aca="false">K78*1.099</f>
        <v>422.286072939955</v>
      </c>
      <c r="M78" s="37" t="n">
        <v>0.195</v>
      </c>
      <c r="N78" s="3" t="n">
        <v>1</v>
      </c>
      <c r="O78" s="38" t="s">
        <v>280</v>
      </c>
      <c r="P78" s="32" t="s">
        <v>31</v>
      </c>
    </row>
    <row r="79" s="72" customFormat="true" ht="10.2" hidden="false" customHeight="true" outlineLevel="0" collapsed="false">
      <c r="A79" s="27" t="s">
        <v>281</v>
      </c>
      <c r="B79" s="66" t="s">
        <v>93</v>
      </c>
      <c r="C79" s="21" t="s">
        <v>282</v>
      </c>
      <c r="D79" s="21" t="s">
        <v>283</v>
      </c>
      <c r="E79" s="28" t="n">
        <v>70.5</v>
      </c>
      <c r="F79" s="29" t="n">
        <f aca="false">E79*1.0712</f>
        <v>75.5196</v>
      </c>
      <c r="G79" s="29" t="n">
        <f aca="false">F79*1.0609</f>
        <v>80.11874364</v>
      </c>
      <c r="H79" s="23" t="n">
        <f aca="false">G79*1.025</f>
        <v>82.121712231</v>
      </c>
      <c r="I79" s="23" t="n">
        <f aca="false">H79*1.05</f>
        <v>86.22779784255</v>
      </c>
      <c r="J79" s="23" t="n">
        <f aca="false">I79*1.02</f>
        <v>87.952353799401</v>
      </c>
      <c r="K79" s="29" t="n">
        <f aca="false">J79*1.1</f>
        <v>96.7475891793411</v>
      </c>
      <c r="L79" s="23" t="n">
        <v>106</v>
      </c>
      <c r="M79" s="30" t="n">
        <v>0.041</v>
      </c>
      <c r="N79" s="21" t="n">
        <v>1</v>
      </c>
      <c r="O79" s="31" t="s">
        <v>284</v>
      </c>
      <c r="P79" s="67" t="s">
        <v>31</v>
      </c>
    </row>
    <row r="80" customFormat="false" ht="10.2" hidden="false" customHeight="true" outlineLevel="0" collapsed="false">
      <c r="A80" s="33" t="s">
        <v>285</v>
      </c>
      <c r="B80" s="76" t="s">
        <v>273</v>
      </c>
      <c r="C80" s="3" t="s">
        <v>286</v>
      </c>
      <c r="D80" s="3" t="s">
        <v>287</v>
      </c>
      <c r="E80" s="34" t="n">
        <v>40.5</v>
      </c>
      <c r="F80" s="35" t="n">
        <f aca="false">E80*1.0712</f>
        <v>43.3836</v>
      </c>
      <c r="G80" s="35" t="n">
        <f aca="false">F80*1.0609</f>
        <v>46.02566124</v>
      </c>
      <c r="H80" s="36" t="n">
        <f aca="false">G80*1.025</f>
        <v>47.176302771</v>
      </c>
      <c r="I80" s="36" t="n">
        <f aca="false">H80*1.05</f>
        <v>49.53511790955</v>
      </c>
      <c r="J80" s="36" t="n">
        <f aca="false">I80*1.02</f>
        <v>50.525820267741</v>
      </c>
      <c r="K80" s="36" t="n">
        <f aca="false">J80*1.13</f>
        <v>57.0941769025473</v>
      </c>
      <c r="L80" s="36" t="n">
        <f aca="false">K80*1.099</f>
        <v>62.7465004158995</v>
      </c>
      <c r="M80" s="37" t="n">
        <v>0.197</v>
      </c>
      <c r="N80" s="3" t="n">
        <v>1</v>
      </c>
      <c r="O80" s="38" t="s">
        <v>288</v>
      </c>
      <c r="P80" s="32" t="s">
        <v>277</v>
      </c>
    </row>
    <row r="81" customFormat="false" ht="10.2" hidden="false" customHeight="true" outlineLevel="0" collapsed="false">
      <c r="A81" s="33" t="s">
        <v>289</v>
      </c>
      <c r="B81" s="76" t="s">
        <v>19</v>
      </c>
      <c r="C81" s="3" t="s">
        <v>290</v>
      </c>
      <c r="D81" s="3" t="s">
        <v>291</v>
      </c>
      <c r="E81" s="34" t="n">
        <v>292</v>
      </c>
      <c r="F81" s="35" t="n">
        <f aca="false">E81*1.0712</f>
        <v>312.7904</v>
      </c>
      <c r="G81" s="35" t="n">
        <f aca="false">F81*1.0609</f>
        <v>331.83933536</v>
      </c>
      <c r="H81" s="36" t="n">
        <f aca="false">G81*1.025</f>
        <v>340.135318744</v>
      </c>
      <c r="I81" s="36" t="n">
        <f aca="false">H81*1.05</f>
        <v>357.1420846812</v>
      </c>
      <c r="J81" s="36" t="n">
        <f aca="false">I81*1.02</f>
        <v>364.284926374824</v>
      </c>
      <c r="K81" s="36" t="n">
        <f aca="false">J81*1.08</f>
        <v>393.42772048481</v>
      </c>
      <c r="L81" s="36" t="n">
        <f aca="false">K81*1.099</f>
        <v>432.377064812806</v>
      </c>
      <c r="M81" s="37" t="n">
        <v>0.229</v>
      </c>
      <c r="N81" s="3" t="n">
        <v>1</v>
      </c>
      <c r="O81" s="38" t="s">
        <v>292</v>
      </c>
      <c r="P81" s="32" t="s">
        <v>31</v>
      </c>
    </row>
    <row r="82" customFormat="false" ht="10.2" hidden="false" customHeight="true" outlineLevel="0" collapsed="false">
      <c r="A82" s="27" t="s">
        <v>293</v>
      </c>
      <c r="B82" s="66" t="s">
        <v>19</v>
      </c>
      <c r="C82" s="21" t="s">
        <v>294</v>
      </c>
      <c r="D82" s="21" t="s">
        <v>295</v>
      </c>
      <c r="E82" s="28" t="n">
        <v>70.5</v>
      </c>
      <c r="F82" s="29" t="n">
        <f aca="false">E82*1.0712</f>
        <v>75.5196</v>
      </c>
      <c r="G82" s="29" t="n">
        <f aca="false">F82*1.0609</f>
        <v>80.11874364</v>
      </c>
      <c r="H82" s="23" t="n">
        <f aca="false">G82*1.025</f>
        <v>82.121712231</v>
      </c>
      <c r="I82" s="23" t="n">
        <f aca="false">H82*1.05</f>
        <v>86.22779784255</v>
      </c>
      <c r="J82" s="23" t="n">
        <f aca="false">I82*1.02</f>
        <v>87.952353799401</v>
      </c>
      <c r="K82" s="23" t="n">
        <f aca="false">J82*1.08</f>
        <v>94.9885421033531</v>
      </c>
      <c r="L82" s="23" t="n">
        <v>104</v>
      </c>
      <c r="M82" s="30" t="n">
        <v>0.045</v>
      </c>
      <c r="N82" s="21" t="n">
        <v>1</v>
      </c>
      <c r="O82" s="31" t="s">
        <v>296</v>
      </c>
      <c r="P82" s="67" t="s">
        <v>297</v>
      </c>
    </row>
    <row r="83" customFormat="false" ht="10.2" hidden="false" customHeight="true" outlineLevel="0" collapsed="false">
      <c r="A83" s="33" t="s">
        <v>298</v>
      </c>
      <c r="B83" s="76" t="s">
        <v>93</v>
      </c>
      <c r="C83" s="3" t="s">
        <v>299</v>
      </c>
      <c r="D83" s="3" t="s">
        <v>300</v>
      </c>
      <c r="E83" s="34" t="n">
        <v>415</v>
      </c>
      <c r="F83" s="35" t="n">
        <f aca="false">E83*1.0712</f>
        <v>444.548</v>
      </c>
      <c r="G83" s="35" t="n">
        <f aca="false">F83*1.0609</f>
        <v>471.6209732</v>
      </c>
      <c r="H83" s="36" t="n">
        <f aca="false">G83*1.025</f>
        <v>483.41149753</v>
      </c>
      <c r="I83" s="36" t="n">
        <f aca="false">H83*1.05</f>
        <v>507.5820724065</v>
      </c>
      <c r="J83" s="36" t="n">
        <f aca="false">I83*1.02</f>
        <v>517.73371385463</v>
      </c>
      <c r="K83" s="35" t="n">
        <f aca="false">J83*1.1</f>
        <v>569.507085240093</v>
      </c>
      <c r="L83" s="36" t="n">
        <f aca="false">K83*1.099</f>
        <v>625.888286678862</v>
      </c>
      <c r="M83" s="37" t="n">
        <v>0.18</v>
      </c>
      <c r="N83" s="3" t="n">
        <v>1</v>
      </c>
      <c r="O83" s="38" t="s">
        <v>301</v>
      </c>
      <c r="P83" s="32" t="s">
        <v>31</v>
      </c>
    </row>
    <row r="84" customFormat="false" ht="10.2" hidden="false" customHeight="true" outlineLevel="0" collapsed="false">
      <c r="A84" s="33" t="s">
        <v>302</v>
      </c>
      <c r="B84" s="76" t="s">
        <v>93</v>
      </c>
      <c r="C84" s="3" t="s">
        <v>303</v>
      </c>
      <c r="D84" s="3" t="s">
        <v>304</v>
      </c>
      <c r="E84" s="34" t="n">
        <v>76</v>
      </c>
      <c r="F84" s="35" t="n">
        <f aca="false">E84*1.0712</f>
        <v>81.4112</v>
      </c>
      <c r="G84" s="35" t="n">
        <f aca="false">F84*1.0609</f>
        <v>86.36914208</v>
      </c>
      <c r="H84" s="36" t="n">
        <f aca="false">G84*1.025</f>
        <v>88.528370632</v>
      </c>
      <c r="I84" s="36" t="n">
        <f aca="false">H84*1.05</f>
        <v>92.9547891636</v>
      </c>
      <c r="J84" s="36" t="n">
        <f aca="false">I84*1.02</f>
        <v>94.813884946872</v>
      </c>
      <c r="K84" s="35" t="n">
        <f aca="false">J84*1.1</f>
        <v>104.295273441559</v>
      </c>
      <c r="L84" s="36" t="n">
        <f aca="false">K84*1.099</f>
        <v>114.620505512274</v>
      </c>
      <c r="M84" s="37" t="n">
        <v>0.203</v>
      </c>
      <c r="N84" s="3" t="n">
        <v>1</v>
      </c>
      <c r="O84" s="38" t="s">
        <v>305</v>
      </c>
      <c r="P84" s="32" t="s">
        <v>96</v>
      </c>
    </row>
    <row r="85" customFormat="false" ht="10.2" hidden="false" customHeight="true" outlineLevel="0" collapsed="false">
      <c r="A85" s="33" t="s">
        <v>306</v>
      </c>
      <c r="B85" s="76" t="s">
        <v>93</v>
      </c>
      <c r="C85" s="3" t="s">
        <v>307</v>
      </c>
      <c r="D85" s="3" t="s">
        <v>308</v>
      </c>
      <c r="E85" s="34" t="n">
        <v>47</v>
      </c>
      <c r="F85" s="35" t="n">
        <f aca="false">E85*1.0712</f>
        <v>50.3464</v>
      </c>
      <c r="G85" s="35" t="n">
        <f aca="false">F85*1.0609</f>
        <v>53.41249576</v>
      </c>
      <c r="H85" s="36" t="n">
        <f aca="false">G85*1.025</f>
        <v>54.747808154</v>
      </c>
      <c r="I85" s="36" t="n">
        <f aca="false">H85*1.05</f>
        <v>57.4851985617</v>
      </c>
      <c r="J85" s="36" t="n">
        <f aca="false">I85*1.02</f>
        <v>58.634902532934</v>
      </c>
      <c r="K85" s="35" t="n">
        <f aca="false">J85*1.1</f>
        <v>64.4983927862274</v>
      </c>
      <c r="L85" s="36" t="n">
        <f aca="false">K85*1.099</f>
        <v>70.8837336720639</v>
      </c>
      <c r="M85" s="37" t="n">
        <v>0.038</v>
      </c>
      <c r="N85" s="3" t="n">
        <v>1</v>
      </c>
      <c r="O85" s="38" t="s">
        <v>309</v>
      </c>
      <c r="P85" s="32" t="s">
        <v>96</v>
      </c>
    </row>
    <row r="86" customFormat="false" ht="10.2" hidden="false" customHeight="true" outlineLevel="0" collapsed="false">
      <c r="A86" s="33" t="s">
        <v>310</v>
      </c>
      <c r="B86" s="76" t="s">
        <v>93</v>
      </c>
      <c r="C86" s="3" t="s">
        <v>311</v>
      </c>
      <c r="D86" s="3" t="s">
        <v>300</v>
      </c>
      <c r="E86" s="34" t="n">
        <v>35</v>
      </c>
      <c r="F86" s="35" t="n">
        <f aca="false">E86*1.0712</f>
        <v>37.492</v>
      </c>
      <c r="G86" s="35" t="n">
        <f aca="false">F86*1.0609</f>
        <v>39.7752628</v>
      </c>
      <c r="H86" s="36" t="n">
        <f aca="false">G86*1.025</f>
        <v>40.76964437</v>
      </c>
      <c r="I86" s="36" t="n">
        <f aca="false">H86*1.05</f>
        <v>42.8081265885</v>
      </c>
      <c r="J86" s="36" t="n">
        <f aca="false">I86*1.02</f>
        <v>43.66428912027</v>
      </c>
      <c r="K86" s="35" t="n">
        <f aca="false">J86*1.1</f>
        <v>48.030718032297</v>
      </c>
      <c r="L86" s="36" t="n">
        <f aca="false">K86*1.099</f>
        <v>52.7857591174944</v>
      </c>
      <c r="M86" s="37" t="n">
        <v>0.221</v>
      </c>
      <c r="N86" s="3" t="n">
        <v>1</v>
      </c>
      <c r="O86" s="38" t="s">
        <v>312</v>
      </c>
      <c r="P86" s="32" t="s">
        <v>31</v>
      </c>
    </row>
    <row r="87" customFormat="false" ht="10.2" hidden="false" customHeight="true" outlineLevel="0" collapsed="false">
      <c r="A87" s="41" t="s">
        <v>313</v>
      </c>
      <c r="B87" s="77" t="s">
        <v>93</v>
      </c>
      <c r="C87" s="45" t="s">
        <v>314</v>
      </c>
      <c r="D87" s="45" t="s">
        <v>315</v>
      </c>
      <c r="E87" s="34" t="n">
        <v>18</v>
      </c>
      <c r="F87" s="35" t="n">
        <f aca="false">E87*1.0712</f>
        <v>19.2816</v>
      </c>
      <c r="G87" s="35" t="n">
        <f aca="false">F87*1.0609</f>
        <v>20.45584944</v>
      </c>
      <c r="H87" s="36" t="n">
        <f aca="false">G87*1.025</f>
        <v>20.967245676</v>
      </c>
      <c r="I87" s="36" t="n">
        <f aca="false">H87*1.05</f>
        <v>22.0156079598</v>
      </c>
      <c r="J87" s="36" t="n">
        <f aca="false">I87*1.02</f>
        <v>22.455920118996</v>
      </c>
      <c r="K87" s="35" t="n">
        <f aca="false">J87*1.1</f>
        <v>24.7015121308956</v>
      </c>
      <c r="L87" s="36" t="n">
        <f aca="false">K87*1.099</f>
        <v>27.1469618318543</v>
      </c>
      <c r="M87" s="39" t="n">
        <v>0.021</v>
      </c>
      <c r="N87" s="3" t="n">
        <v>1</v>
      </c>
      <c r="O87" s="40" t="s">
        <v>316</v>
      </c>
      <c r="P87" s="32" t="s">
        <v>31</v>
      </c>
    </row>
    <row r="88" customFormat="false" ht="10.2" hidden="false" customHeight="true" outlineLevel="0" collapsed="false">
      <c r="A88" s="33" t="s">
        <v>317</v>
      </c>
      <c r="B88" s="76" t="s">
        <v>19</v>
      </c>
      <c r="C88" s="3" t="s">
        <v>318</v>
      </c>
      <c r="D88" s="3" t="s">
        <v>319</v>
      </c>
      <c r="E88" s="34" t="n">
        <v>263</v>
      </c>
      <c r="F88" s="35" t="n">
        <f aca="false">E88*1.0712</f>
        <v>281.7256</v>
      </c>
      <c r="G88" s="35" t="n">
        <f aca="false">F88*1.0609</f>
        <v>298.88268904</v>
      </c>
      <c r="H88" s="36" t="n">
        <f aca="false">G88*1.025</f>
        <v>306.354756266</v>
      </c>
      <c r="I88" s="36" t="n">
        <f aca="false">H88*1.05</f>
        <v>321.6724940793</v>
      </c>
      <c r="J88" s="36" t="n">
        <f aca="false">I88*1.02</f>
        <v>328.105943960886</v>
      </c>
      <c r="K88" s="36" t="n">
        <f aca="false">J88*1.08</f>
        <v>354.354419477757</v>
      </c>
      <c r="L88" s="36" t="n">
        <f aca="false">K88*1.099</f>
        <v>389.435507006055</v>
      </c>
      <c r="M88" s="73" t="n">
        <v>0.2006</v>
      </c>
      <c r="N88" s="3" t="n">
        <v>1</v>
      </c>
      <c r="O88" s="38" t="s">
        <v>320</v>
      </c>
      <c r="P88" s="32" t="s">
        <v>31</v>
      </c>
    </row>
    <row r="89" customFormat="false" ht="10.2" hidden="false" customHeight="true" outlineLevel="0" collapsed="false">
      <c r="A89" s="33" t="s">
        <v>321</v>
      </c>
      <c r="B89" s="76" t="s">
        <v>19</v>
      </c>
      <c r="C89" s="3" t="s">
        <v>322</v>
      </c>
      <c r="D89" s="3" t="s">
        <v>323</v>
      </c>
      <c r="E89" s="34" t="n">
        <v>145</v>
      </c>
      <c r="F89" s="35" t="n">
        <f aca="false">E89*1.0712</f>
        <v>155.324</v>
      </c>
      <c r="G89" s="35" t="n">
        <f aca="false">F89*1.0609</f>
        <v>164.7832316</v>
      </c>
      <c r="H89" s="36" t="n">
        <f aca="false">G89*1.025</f>
        <v>168.90281239</v>
      </c>
      <c r="I89" s="36" t="n">
        <f aca="false">H89*1.05</f>
        <v>177.3479530095</v>
      </c>
      <c r="J89" s="36" t="n">
        <f aca="false">I89*1.02</f>
        <v>180.89491206969</v>
      </c>
      <c r="K89" s="36" t="n">
        <f aca="false">J89*1.08</f>
        <v>195.366505035265</v>
      </c>
      <c r="L89" s="36" t="n">
        <f aca="false">K89*1.099</f>
        <v>214.707789033756</v>
      </c>
      <c r="M89" s="73" t="n">
        <v>0.2</v>
      </c>
      <c r="N89" s="3" t="n">
        <v>1</v>
      </c>
      <c r="O89" s="38" t="s">
        <v>324</v>
      </c>
      <c r="P89" s="32" t="s">
        <v>31</v>
      </c>
    </row>
    <row r="90" customFormat="false" ht="10.2" hidden="false" customHeight="true" outlineLevel="0" collapsed="false">
      <c r="A90" s="33" t="s">
        <v>325</v>
      </c>
      <c r="B90" s="76" t="s">
        <v>19</v>
      </c>
      <c r="C90" s="3" t="s">
        <v>326</v>
      </c>
      <c r="D90" s="3" t="s">
        <v>327</v>
      </c>
      <c r="E90" s="34" t="n">
        <v>101</v>
      </c>
      <c r="F90" s="35" t="n">
        <f aca="false">E90*1.0712</f>
        <v>108.1912</v>
      </c>
      <c r="G90" s="35" t="n">
        <f aca="false">F90*1.0609</f>
        <v>114.78004408</v>
      </c>
      <c r="H90" s="36" t="n">
        <f aca="false">G90*1.025</f>
        <v>117.649545182</v>
      </c>
      <c r="I90" s="36" t="n">
        <f aca="false">H90*1.05</f>
        <v>123.5320224411</v>
      </c>
      <c r="J90" s="36" t="n">
        <f aca="false">I90*1.02</f>
        <v>126.002662889922</v>
      </c>
      <c r="K90" s="36" t="n">
        <f aca="false">J90*1.08</f>
        <v>136.082875921116</v>
      </c>
      <c r="L90" s="36" t="n">
        <f aca="false">K90*1.099</f>
        <v>149.555080637306</v>
      </c>
      <c r="M90" s="73" t="n">
        <v>0.2</v>
      </c>
      <c r="N90" s="3" t="n">
        <v>1</v>
      </c>
      <c r="O90" s="38" t="s">
        <v>328</v>
      </c>
      <c r="P90" s="32" t="s">
        <v>31</v>
      </c>
    </row>
    <row r="91" customFormat="false" ht="10.2" hidden="false" customHeight="true" outlineLevel="0" collapsed="false">
      <c r="A91" s="33" t="s">
        <v>329</v>
      </c>
      <c r="B91" s="76" t="s">
        <v>19</v>
      </c>
      <c r="C91" s="3" t="s">
        <v>330</v>
      </c>
      <c r="D91" s="3" t="s">
        <v>331</v>
      </c>
      <c r="E91" s="34" t="n">
        <v>80.5</v>
      </c>
      <c r="F91" s="35" t="n">
        <f aca="false">E91*1.0712</f>
        <v>86.2316</v>
      </c>
      <c r="G91" s="35" t="n">
        <f aca="false">F91*1.0609</f>
        <v>91.48310444</v>
      </c>
      <c r="H91" s="36" t="n">
        <f aca="false">G91*1.025</f>
        <v>93.770182051</v>
      </c>
      <c r="I91" s="36" t="n">
        <f aca="false">H91*1.05</f>
        <v>98.45869115355</v>
      </c>
      <c r="J91" s="36" t="n">
        <f aca="false">I91*1.02</f>
        <v>100.427864976621</v>
      </c>
      <c r="K91" s="36" t="n">
        <f aca="false">J91*1.08</f>
        <v>108.462094174751</v>
      </c>
      <c r="L91" s="36" t="n">
        <f aca="false">K91*1.099</f>
        <v>119.199841498051</v>
      </c>
      <c r="M91" s="73" t="n">
        <v>0.12</v>
      </c>
      <c r="N91" s="3" t="n">
        <v>1</v>
      </c>
      <c r="O91" s="38" t="s">
        <v>332</v>
      </c>
      <c r="P91" s="32" t="s">
        <v>31</v>
      </c>
    </row>
    <row r="92" customFormat="false" ht="10.2" hidden="false" customHeight="true" outlineLevel="0" collapsed="false">
      <c r="A92" s="33" t="s">
        <v>333</v>
      </c>
      <c r="B92" s="76" t="s">
        <v>19</v>
      </c>
      <c r="C92" s="3" t="s">
        <v>334</v>
      </c>
      <c r="D92" s="3" t="s">
        <v>331</v>
      </c>
      <c r="E92" s="34" t="n">
        <v>100</v>
      </c>
      <c r="F92" s="35" t="n">
        <f aca="false">E92*1.0712</f>
        <v>107.12</v>
      </c>
      <c r="G92" s="35" t="n">
        <f aca="false">F92*1.0609</f>
        <v>113.643608</v>
      </c>
      <c r="H92" s="36" t="n">
        <f aca="false">G92*1.025</f>
        <v>116.4846982</v>
      </c>
      <c r="I92" s="36" t="n">
        <f aca="false">H92*1.05</f>
        <v>122.30893311</v>
      </c>
      <c r="J92" s="36" t="n">
        <f aca="false">I92*1.02</f>
        <v>124.7551117722</v>
      </c>
      <c r="K92" s="36" t="n">
        <f aca="false">J92*1.08</f>
        <v>134.735520713976</v>
      </c>
      <c r="L92" s="36" t="n">
        <f aca="false">K92*1.099</f>
        <v>148.07433726466</v>
      </c>
      <c r="M92" s="73" t="n">
        <v>0.23</v>
      </c>
      <c r="N92" s="3" t="n">
        <v>1</v>
      </c>
      <c r="O92" s="38" t="s">
        <v>335</v>
      </c>
      <c r="P92" s="32" t="s">
        <v>31</v>
      </c>
    </row>
    <row r="93" customFormat="false" ht="10.2" hidden="false" customHeight="true" outlineLevel="0" collapsed="false">
      <c r="A93" s="41" t="s">
        <v>336</v>
      </c>
      <c r="B93" s="77" t="s">
        <v>19</v>
      </c>
      <c r="C93" s="45" t="s">
        <v>337</v>
      </c>
      <c r="D93" s="45" t="s">
        <v>338</v>
      </c>
      <c r="E93" s="34" t="n">
        <v>305</v>
      </c>
      <c r="F93" s="35" t="n">
        <f aca="false">E93*1.0712</f>
        <v>326.716</v>
      </c>
      <c r="G93" s="35" t="n">
        <f aca="false">F93*1.0609</f>
        <v>346.6130044</v>
      </c>
      <c r="H93" s="36" t="n">
        <f aca="false">G93*1.025</f>
        <v>355.27832951</v>
      </c>
      <c r="I93" s="36" t="n">
        <f aca="false">H93*1.05</f>
        <v>373.0422459855</v>
      </c>
      <c r="J93" s="36" t="n">
        <f aca="false">I93*1.02</f>
        <v>380.50309090521</v>
      </c>
      <c r="K93" s="36" t="n">
        <f aca="false">J93*1.08</f>
        <v>410.943338177627</v>
      </c>
      <c r="L93" s="36" t="n">
        <f aca="false">K93*1.099</f>
        <v>451.626728657212</v>
      </c>
      <c r="M93" s="39" t="n">
        <v>0.179</v>
      </c>
      <c r="N93" s="3" t="n">
        <v>1</v>
      </c>
      <c r="O93" s="40" t="s">
        <v>339</v>
      </c>
      <c r="P93" s="32" t="s">
        <v>31</v>
      </c>
    </row>
    <row r="94" customFormat="false" ht="10.2" hidden="false" customHeight="true" outlineLevel="0" collapsed="false">
      <c r="A94" s="41" t="s">
        <v>340</v>
      </c>
      <c r="B94" s="77" t="s">
        <v>93</v>
      </c>
      <c r="C94" s="45" t="s">
        <v>314</v>
      </c>
      <c r="D94" s="45" t="s">
        <v>341</v>
      </c>
      <c r="E94" s="34" t="n">
        <v>22.5</v>
      </c>
      <c r="F94" s="35" t="n">
        <f aca="false">E94*1.0712</f>
        <v>24.102</v>
      </c>
      <c r="G94" s="35" t="n">
        <f aca="false">F94*1.0609</f>
        <v>25.5698118</v>
      </c>
      <c r="H94" s="36" t="n">
        <f aca="false">G94*1.025</f>
        <v>26.209057095</v>
      </c>
      <c r="I94" s="36" t="n">
        <f aca="false">H94*1.05</f>
        <v>27.51950994975</v>
      </c>
      <c r="J94" s="36" t="n">
        <f aca="false">I94*1.02</f>
        <v>28.069900148745</v>
      </c>
      <c r="K94" s="35" t="n">
        <f aca="false">J94*1.1</f>
        <v>30.8768901636195</v>
      </c>
      <c r="L94" s="36" t="n">
        <f aca="false">K94*1.099</f>
        <v>33.9337022898178</v>
      </c>
      <c r="M94" s="39" t="n">
        <v>0.026</v>
      </c>
      <c r="N94" s="3" t="n">
        <v>1</v>
      </c>
      <c r="O94" s="40" t="s">
        <v>342</v>
      </c>
      <c r="P94" s="32" t="s">
        <v>31</v>
      </c>
    </row>
    <row r="95" customFormat="false" ht="10.2" hidden="false" customHeight="true" outlineLevel="0" collapsed="false">
      <c r="A95" s="33" t="s">
        <v>343</v>
      </c>
      <c r="B95" s="76" t="s">
        <v>273</v>
      </c>
      <c r="C95" s="3" t="s">
        <v>344</v>
      </c>
      <c r="D95" s="3" t="s">
        <v>275</v>
      </c>
      <c r="E95" s="34" t="n">
        <v>163</v>
      </c>
      <c r="F95" s="35" t="n">
        <f aca="false">E95*1.0712</f>
        <v>174.6056</v>
      </c>
      <c r="G95" s="35" t="n">
        <f aca="false">F95*1.0609</f>
        <v>185.23908104</v>
      </c>
      <c r="H95" s="36" t="n">
        <f aca="false">G95*1.025</f>
        <v>189.870058066</v>
      </c>
      <c r="I95" s="36" t="n">
        <f aca="false">H95*1.05</f>
        <v>199.3635609693</v>
      </c>
      <c r="J95" s="36" t="n">
        <f aca="false">I95*1.02</f>
        <v>203.350832188686</v>
      </c>
      <c r="K95" s="36" t="n">
        <f aca="false">J95*1.13</f>
        <v>229.786440373215</v>
      </c>
      <c r="L95" s="36" t="n">
        <f aca="false">K95*1.099</f>
        <v>252.535297970163</v>
      </c>
      <c r="M95" s="73" t="n">
        <v>1.234</v>
      </c>
      <c r="N95" s="3" t="n">
        <v>1</v>
      </c>
      <c r="O95" s="38" t="s">
        <v>345</v>
      </c>
      <c r="P95" s="32" t="s">
        <v>346</v>
      </c>
    </row>
    <row r="96" customFormat="false" ht="10.2" hidden="false" customHeight="true" outlineLevel="0" collapsed="false">
      <c r="A96" s="41" t="s">
        <v>347</v>
      </c>
      <c r="B96" s="77" t="s">
        <v>19</v>
      </c>
      <c r="C96" s="45" t="s">
        <v>348</v>
      </c>
      <c r="D96" s="45" t="s">
        <v>349</v>
      </c>
      <c r="E96" s="34" t="n">
        <v>285</v>
      </c>
      <c r="F96" s="35" t="n">
        <f aca="false">E96*1.0712</f>
        <v>305.292</v>
      </c>
      <c r="G96" s="35" t="n">
        <f aca="false">F96*1.0609</f>
        <v>323.8842828</v>
      </c>
      <c r="H96" s="36" t="n">
        <f aca="false">G96*1.025</f>
        <v>331.98138987</v>
      </c>
      <c r="I96" s="36" t="n">
        <f aca="false">H96*1.05</f>
        <v>348.5804593635</v>
      </c>
      <c r="J96" s="36" t="n">
        <f aca="false">I96*1.02</f>
        <v>355.55206855077</v>
      </c>
      <c r="K96" s="36" t="n">
        <f aca="false">J96*1.08</f>
        <v>383.996234034832</v>
      </c>
      <c r="L96" s="36" t="n">
        <f aca="false">K96*1.099</f>
        <v>422.01186120428</v>
      </c>
      <c r="M96" s="39" t="n">
        <v>0.181</v>
      </c>
      <c r="N96" s="3" t="n">
        <v>1</v>
      </c>
      <c r="O96" s="40" t="s">
        <v>350</v>
      </c>
      <c r="P96" s="32" t="s">
        <v>31</v>
      </c>
    </row>
    <row r="97" customFormat="false" ht="10.2" hidden="false" customHeight="true" outlineLevel="0" collapsed="false">
      <c r="A97" s="33" t="s">
        <v>351</v>
      </c>
      <c r="B97" s="76" t="s">
        <v>19</v>
      </c>
      <c r="C97" s="3" t="s">
        <v>352</v>
      </c>
      <c r="D97" s="3" t="s">
        <v>353</v>
      </c>
      <c r="E97" s="34" t="n">
        <v>112</v>
      </c>
      <c r="F97" s="35" t="n">
        <f aca="false">E97*1.0712</f>
        <v>119.9744</v>
      </c>
      <c r="G97" s="35" t="n">
        <f aca="false">F97*1.0609</f>
        <v>127.28084096</v>
      </c>
      <c r="H97" s="36" t="n">
        <f aca="false">G97*1.025</f>
        <v>130.462861984</v>
      </c>
      <c r="I97" s="36" t="n">
        <f aca="false">H97*1.05</f>
        <v>136.9860050832</v>
      </c>
      <c r="J97" s="36" t="n">
        <f aca="false">I97*1.02</f>
        <v>139.725725184864</v>
      </c>
      <c r="K97" s="36" t="n">
        <f aca="false">J97*1.08</f>
        <v>150.903783199653</v>
      </c>
      <c r="L97" s="36" t="n">
        <f aca="false">K97*1.099</f>
        <v>165.843257736419</v>
      </c>
      <c r="M97" s="73" t="n">
        <v>0.1</v>
      </c>
      <c r="N97" s="3" t="n">
        <v>1</v>
      </c>
      <c r="O97" s="38" t="s">
        <v>354</v>
      </c>
      <c r="P97" s="32" t="s">
        <v>31</v>
      </c>
    </row>
    <row r="98" customFormat="false" ht="10.2" hidden="false" customHeight="true" outlineLevel="0" collapsed="false">
      <c r="A98" s="33" t="s">
        <v>355</v>
      </c>
      <c r="B98" s="76" t="s">
        <v>19</v>
      </c>
      <c r="C98" s="3" t="s">
        <v>356</v>
      </c>
      <c r="D98" s="3"/>
      <c r="E98" s="34" t="n">
        <v>33</v>
      </c>
      <c r="F98" s="35" t="n">
        <f aca="false">E98*1.0712</f>
        <v>35.3496</v>
      </c>
      <c r="G98" s="35" t="n">
        <f aca="false">F98*1.0609</f>
        <v>37.50239064</v>
      </c>
      <c r="H98" s="36" t="n">
        <f aca="false">G98*1.025</f>
        <v>38.439950406</v>
      </c>
      <c r="I98" s="36" t="n">
        <f aca="false">H98*1.05</f>
        <v>40.3619479263</v>
      </c>
      <c r="J98" s="36" t="n">
        <f aca="false">I98*1.02</f>
        <v>41.169186884826</v>
      </c>
      <c r="K98" s="36" t="n">
        <f aca="false">J98*1.08</f>
        <v>44.4627218356121</v>
      </c>
      <c r="L98" s="36" t="n">
        <f aca="false">K98*1.099</f>
        <v>48.8645312973377</v>
      </c>
      <c r="M98" s="73" t="n">
        <v>0.14</v>
      </c>
      <c r="N98" s="3" t="n">
        <v>1</v>
      </c>
      <c r="O98" s="38" t="s">
        <v>357</v>
      </c>
      <c r="P98" s="32" t="s">
        <v>31</v>
      </c>
    </row>
    <row r="99" customFormat="false" ht="10.2" hidden="false" customHeight="true" outlineLevel="0" collapsed="false">
      <c r="A99" s="33" t="s">
        <v>358</v>
      </c>
      <c r="B99" s="76" t="s">
        <v>19</v>
      </c>
      <c r="C99" s="3" t="s">
        <v>359</v>
      </c>
      <c r="D99" s="3"/>
      <c r="E99" s="34" t="n">
        <v>36</v>
      </c>
      <c r="F99" s="35" t="n">
        <f aca="false">E99*1.0712</f>
        <v>38.5632</v>
      </c>
      <c r="G99" s="35" t="n">
        <f aca="false">F99*1.0609</f>
        <v>40.91169888</v>
      </c>
      <c r="H99" s="36" t="n">
        <f aca="false">G99*1.025</f>
        <v>41.934491352</v>
      </c>
      <c r="I99" s="36" t="n">
        <f aca="false">H99*1.05</f>
        <v>44.0312159196</v>
      </c>
      <c r="J99" s="36" t="n">
        <f aca="false">I99*1.02</f>
        <v>44.911840237992</v>
      </c>
      <c r="K99" s="36" t="n">
        <f aca="false">J99*1.08</f>
        <v>48.5047874570314</v>
      </c>
      <c r="L99" s="36" t="n">
        <f aca="false">K99*1.099</f>
        <v>53.3067614152775</v>
      </c>
      <c r="M99" s="73" t="n">
        <v>0.05</v>
      </c>
      <c r="N99" s="3" t="n">
        <v>1</v>
      </c>
      <c r="O99" s="38" t="s">
        <v>360</v>
      </c>
      <c r="P99" s="32" t="s">
        <v>31</v>
      </c>
    </row>
    <row r="100" customFormat="false" ht="10.2" hidden="false" customHeight="true" outlineLevel="0" collapsed="false">
      <c r="A100" s="33" t="s">
        <v>361</v>
      </c>
      <c r="B100" s="76" t="s">
        <v>19</v>
      </c>
      <c r="C100" s="3" t="s">
        <v>362</v>
      </c>
      <c r="D100" s="3" t="s">
        <v>363</v>
      </c>
      <c r="E100" s="34" t="n">
        <v>346</v>
      </c>
      <c r="F100" s="35" t="n">
        <f aca="false">E100*1.0712</f>
        <v>370.6352</v>
      </c>
      <c r="G100" s="35" t="n">
        <f aca="false">F100*1.0609</f>
        <v>393.20688368</v>
      </c>
      <c r="H100" s="36" t="n">
        <f aca="false">G100*1.025</f>
        <v>403.037055772</v>
      </c>
      <c r="I100" s="36" t="n">
        <f aca="false">H100*1.05</f>
        <v>423.1889085606</v>
      </c>
      <c r="J100" s="36" t="n">
        <f aca="false">I100*1.02</f>
        <v>431.652686731812</v>
      </c>
      <c r="K100" s="36" t="n">
        <f aca="false">J100*1.08</f>
        <v>466.184901670357</v>
      </c>
      <c r="L100" s="36" t="n">
        <f aca="false">K100*1.099</f>
        <v>512.337206935722</v>
      </c>
      <c r="M100" s="73" t="n">
        <v>0.18</v>
      </c>
      <c r="N100" s="3" t="n">
        <v>1</v>
      </c>
      <c r="O100" s="38" t="s">
        <v>364</v>
      </c>
      <c r="P100" s="32" t="s">
        <v>96</v>
      </c>
    </row>
    <row r="101" customFormat="false" ht="10.2" hidden="false" customHeight="true" outlineLevel="0" collapsed="false">
      <c r="A101" s="33" t="s">
        <v>365</v>
      </c>
      <c r="B101" s="76" t="s">
        <v>93</v>
      </c>
      <c r="C101" s="3" t="s">
        <v>366</v>
      </c>
      <c r="D101" s="45" t="s">
        <v>367</v>
      </c>
      <c r="E101" s="34" t="n">
        <v>47</v>
      </c>
      <c r="F101" s="35" t="n">
        <f aca="false">E101*1.0712</f>
        <v>50.3464</v>
      </c>
      <c r="G101" s="35" t="n">
        <f aca="false">F101*1.0609</f>
        <v>53.41249576</v>
      </c>
      <c r="H101" s="36" t="n">
        <f aca="false">G101*1.025</f>
        <v>54.747808154</v>
      </c>
      <c r="I101" s="36" t="n">
        <f aca="false">H101*1.05</f>
        <v>57.4851985617</v>
      </c>
      <c r="J101" s="36" t="n">
        <f aca="false">I101*1.02</f>
        <v>58.634902532934</v>
      </c>
      <c r="K101" s="35" t="n">
        <f aca="false">J101*1.1</f>
        <v>64.4983927862274</v>
      </c>
      <c r="L101" s="36" t="n">
        <f aca="false">K101*1.099</f>
        <v>70.8837336720639</v>
      </c>
      <c r="M101" s="73" t="n">
        <v>0.053</v>
      </c>
      <c r="N101" s="3" t="n">
        <v>1</v>
      </c>
      <c r="O101" s="44" t="s">
        <v>368</v>
      </c>
      <c r="P101" s="32" t="s">
        <v>31</v>
      </c>
    </row>
    <row r="102" customFormat="false" ht="10.2" hidden="false" customHeight="true" outlineLevel="0" collapsed="false">
      <c r="A102" s="41" t="s">
        <v>369</v>
      </c>
      <c r="B102" s="77" t="s">
        <v>93</v>
      </c>
      <c r="C102" s="45" t="s">
        <v>370</v>
      </c>
      <c r="D102" s="45" t="s">
        <v>367</v>
      </c>
      <c r="E102" s="34" t="n">
        <v>250</v>
      </c>
      <c r="F102" s="35" t="n">
        <f aca="false">E102*1.0712</f>
        <v>267.8</v>
      </c>
      <c r="G102" s="35" t="n">
        <f aca="false">F102*1.0609</f>
        <v>284.10902</v>
      </c>
      <c r="H102" s="36" t="n">
        <f aca="false">G102*1.025</f>
        <v>291.2117455</v>
      </c>
      <c r="I102" s="36" t="n">
        <f aca="false">H102*1.05</f>
        <v>305.772332775</v>
      </c>
      <c r="J102" s="36" t="n">
        <f aca="false">I102*1.02</f>
        <v>311.8877794305</v>
      </c>
      <c r="K102" s="35" t="n">
        <f aca="false">J102*1.1</f>
        <v>343.07655737355</v>
      </c>
      <c r="L102" s="36" t="n">
        <f aca="false">K102*1.099</f>
        <v>377.041136553531</v>
      </c>
      <c r="M102" s="39" t="n">
        <v>0.086</v>
      </c>
      <c r="N102" s="3" t="n">
        <v>1</v>
      </c>
      <c r="O102" s="40" t="s">
        <v>371</v>
      </c>
      <c r="P102" s="32" t="s">
        <v>31</v>
      </c>
    </row>
    <row r="103" customFormat="false" ht="10.2" hidden="false" customHeight="true" outlineLevel="0" collapsed="false">
      <c r="A103" s="41" t="s">
        <v>372</v>
      </c>
      <c r="B103" s="77" t="s">
        <v>93</v>
      </c>
      <c r="C103" s="45" t="s">
        <v>373</v>
      </c>
      <c r="D103" s="45" t="s">
        <v>367</v>
      </c>
      <c r="E103" s="34" t="n">
        <v>51</v>
      </c>
      <c r="F103" s="35" t="n">
        <f aca="false">E103*1.0712</f>
        <v>54.6312</v>
      </c>
      <c r="G103" s="35" t="n">
        <f aca="false">F103*1.0609</f>
        <v>57.95824008</v>
      </c>
      <c r="H103" s="36" t="n">
        <f aca="false">G103*1.025</f>
        <v>59.407196082</v>
      </c>
      <c r="I103" s="36" t="n">
        <f aca="false">H103*1.05</f>
        <v>62.3775558861</v>
      </c>
      <c r="J103" s="36" t="n">
        <f aca="false">I103*1.02</f>
        <v>63.625107003822</v>
      </c>
      <c r="K103" s="35" t="n">
        <f aca="false">J103*1.1</f>
        <v>69.9876177042042</v>
      </c>
      <c r="L103" s="36" t="n">
        <f aca="false">K103*1.099</f>
        <v>76.9163918569204</v>
      </c>
      <c r="M103" s="39" t="n">
        <v>0.166</v>
      </c>
      <c r="N103" s="3" t="n">
        <v>1</v>
      </c>
      <c r="O103" s="40" t="s">
        <v>374</v>
      </c>
      <c r="P103" s="32" t="s">
        <v>31</v>
      </c>
    </row>
    <row r="104" customFormat="false" ht="10.2" hidden="false" customHeight="true" outlineLevel="0" collapsed="false">
      <c r="A104" s="41" t="s">
        <v>375</v>
      </c>
      <c r="B104" s="77" t="s">
        <v>93</v>
      </c>
      <c r="C104" s="45" t="s">
        <v>376</v>
      </c>
      <c r="D104" s="45" t="s">
        <v>367</v>
      </c>
      <c r="E104" s="34" t="n">
        <v>60</v>
      </c>
      <c r="F104" s="35" t="n">
        <f aca="false">E104*1.0712</f>
        <v>64.272</v>
      </c>
      <c r="G104" s="35" t="n">
        <f aca="false">F104*1.0609</f>
        <v>68.1861648</v>
      </c>
      <c r="H104" s="36" t="n">
        <f aca="false">G104*1.025</f>
        <v>69.89081892</v>
      </c>
      <c r="I104" s="36" t="n">
        <f aca="false">H104*1.05</f>
        <v>73.385359866</v>
      </c>
      <c r="J104" s="36" t="n">
        <f aca="false">I104*1.02</f>
        <v>74.85306706332</v>
      </c>
      <c r="K104" s="35" t="n">
        <f aca="false">J104*1.1</f>
        <v>82.338373769652</v>
      </c>
      <c r="L104" s="36" t="n">
        <f aca="false">K104*1.099</f>
        <v>90.4898727728475</v>
      </c>
      <c r="M104" s="39" t="n">
        <v>0.025</v>
      </c>
      <c r="N104" s="3" t="n">
        <v>1</v>
      </c>
      <c r="O104" s="40" t="s">
        <v>377</v>
      </c>
      <c r="P104" s="32" t="s">
        <v>31</v>
      </c>
    </row>
    <row r="105" customFormat="false" ht="10.2" hidden="false" customHeight="true" outlineLevel="0" collapsed="false">
      <c r="A105" s="41" t="s">
        <v>378</v>
      </c>
      <c r="B105" s="77" t="s">
        <v>93</v>
      </c>
      <c r="C105" s="45" t="s">
        <v>379</v>
      </c>
      <c r="D105" s="45" t="s">
        <v>367</v>
      </c>
      <c r="E105" s="34" t="n">
        <v>106</v>
      </c>
      <c r="F105" s="35" t="n">
        <f aca="false">E105*1.0712</f>
        <v>113.5472</v>
      </c>
      <c r="G105" s="35" t="n">
        <f aca="false">F105*1.0609</f>
        <v>120.46222448</v>
      </c>
      <c r="H105" s="36" t="n">
        <f aca="false">G105*1.025</f>
        <v>123.473780092</v>
      </c>
      <c r="I105" s="36" t="n">
        <f aca="false">H105*1.05</f>
        <v>129.6474690966</v>
      </c>
      <c r="J105" s="36" t="n">
        <f aca="false">I105*1.02</f>
        <v>132.240418478532</v>
      </c>
      <c r="K105" s="35" t="n">
        <f aca="false">J105*1.1</f>
        <v>145.464460326385</v>
      </c>
      <c r="L105" s="36" t="n">
        <f aca="false">K105*1.099</f>
        <v>159.865441898697</v>
      </c>
      <c r="M105" s="39" t="n">
        <v>0.269</v>
      </c>
      <c r="N105" s="3" t="n">
        <v>1</v>
      </c>
      <c r="O105" s="40" t="s">
        <v>380</v>
      </c>
      <c r="P105" s="32" t="s">
        <v>31</v>
      </c>
    </row>
    <row r="106" customFormat="false" ht="10.2" hidden="false" customHeight="true" outlineLevel="0" collapsed="false">
      <c r="A106" s="41" t="s">
        <v>381</v>
      </c>
      <c r="B106" s="77" t="s">
        <v>93</v>
      </c>
      <c r="C106" s="45" t="s">
        <v>382</v>
      </c>
      <c r="D106" s="45" t="s">
        <v>367</v>
      </c>
      <c r="E106" s="34" t="n">
        <v>40</v>
      </c>
      <c r="F106" s="35" t="n">
        <f aca="false">E106*1.0712</f>
        <v>42.848</v>
      </c>
      <c r="G106" s="35" t="n">
        <f aca="false">F106*1.0609</f>
        <v>45.4574432</v>
      </c>
      <c r="H106" s="36" t="n">
        <f aca="false">G106*1.025</f>
        <v>46.59387928</v>
      </c>
      <c r="I106" s="36" t="n">
        <f aca="false">H106*1.05</f>
        <v>48.923573244</v>
      </c>
      <c r="J106" s="36" t="n">
        <f aca="false">I106*1.02</f>
        <v>49.90204470888</v>
      </c>
      <c r="K106" s="35" t="n">
        <f aca="false">J106*1.1</f>
        <v>54.892249179768</v>
      </c>
      <c r="L106" s="36" t="n">
        <f aca="false">K106*1.099</f>
        <v>60.326581848565</v>
      </c>
      <c r="M106" s="39" t="n">
        <v>0.025</v>
      </c>
      <c r="N106" s="3" t="n">
        <v>1</v>
      </c>
      <c r="O106" s="40" t="s">
        <v>383</v>
      </c>
      <c r="P106" s="32" t="s">
        <v>31</v>
      </c>
    </row>
    <row r="107" customFormat="false" ht="10.2" hidden="false" customHeight="true" outlineLevel="0" collapsed="false">
      <c r="A107" s="41" t="s">
        <v>384</v>
      </c>
      <c r="B107" s="77" t="s">
        <v>93</v>
      </c>
      <c r="C107" s="45" t="s">
        <v>385</v>
      </c>
      <c r="D107" s="45" t="s">
        <v>386</v>
      </c>
      <c r="E107" s="34" t="n">
        <v>112.5</v>
      </c>
      <c r="F107" s="35" t="n">
        <f aca="false">E107*1.0712</f>
        <v>120.51</v>
      </c>
      <c r="G107" s="35" t="n">
        <f aca="false">F107*1.0609</f>
        <v>127.849059</v>
      </c>
      <c r="H107" s="36" t="n">
        <f aca="false">G107*1.025</f>
        <v>131.045285475</v>
      </c>
      <c r="I107" s="36" t="n">
        <f aca="false">H107*1.05</f>
        <v>137.59754974875</v>
      </c>
      <c r="J107" s="36" t="n">
        <f aca="false">I107*1.02</f>
        <v>140.349500743725</v>
      </c>
      <c r="K107" s="35" t="n">
        <f aca="false">J107*1.1</f>
        <v>154.384450818097</v>
      </c>
      <c r="L107" s="36" t="n">
        <f aca="false">K107*1.099</f>
        <v>169.668511449089</v>
      </c>
      <c r="M107" s="39" t="n">
        <v>0.19</v>
      </c>
      <c r="N107" s="3" t="n">
        <v>1</v>
      </c>
      <c r="O107" s="40" t="s">
        <v>387</v>
      </c>
      <c r="P107" s="32" t="s">
        <v>31</v>
      </c>
    </row>
    <row r="108" customFormat="false" ht="10.2" hidden="false" customHeight="true" outlineLevel="0" collapsed="false">
      <c r="A108" s="41" t="s">
        <v>388</v>
      </c>
      <c r="B108" s="77" t="s">
        <v>19</v>
      </c>
      <c r="C108" s="45" t="s">
        <v>389</v>
      </c>
      <c r="D108" s="45" t="s">
        <v>390</v>
      </c>
      <c r="E108" s="34" t="n">
        <v>375</v>
      </c>
      <c r="F108" s="35" t="n">
        <f aca="false">E108*1.0712</f>
        <v>401.7</v>
      </c>
      <c r="G108" s="35" t="n">
        <f aca="false">F108*1.0609</f>
        <v>426.16353</v>
      </c>
      <c r="H108" s="36" t="n">
        <f aca="false">G108*1.025</f>
        <v>436.81761825</v>
      </c>
      <c r="I108" s="36" t="n">
        <f aca="false">H108*1.05</f>
        <v>458.6584991625</v>
      </c>
      <c r="J108" s="36" t="n">
        <f aca="false">I108*1.02</f>
        <v>467.83166914575</v>
      </c>
      <c r="K108" s="36" t="n">
        <f aca="false">J108*1.08</f>
        <v>505.25820267741</v>
      </c>
      <c r="L108" s="36" t="n">
        <f aca="false">K108*1.099</f>
        <v>555.278764742474</v>
      </c>
      <c r="M108" s="39" t="n">
        <v>1.508</v>
      </c>
      <c r="N108" s="3" t="n">
        <v>1</v>
      </c>
      <c r="O108" s="40" t="s">
        <v>391</v>
      </c>
      <c r="P108" s="32" t="s">
        <v>31</v>
      </c>
    </row>
    <row r="109" customFormat="false" ht="10.2" hidden="false" customHeight="true" outlineLevel="0" collapsed="false">
      <c r="A109" s="41" t="s">
        <v>392</v>
      </c>
      <c r="B109" s="77" t="s">
        <v>19</v>
      </c>
      <c r="C109" s="45" t="s">
        <v>393</v>
      </c>
      <c r="D109" s="45" t="s">
        <v>394</v>
      </c>
      <c r="E109" s="34" t="n">
        <v>154</v>
      </c>
      <c r="F109" s="35" t="n">
        <f aca="false">E109*1.0712</f>
        <v>164.9648</v>
      </c>
      <c r="G109" s="35" t="n">
        <f aca="false">F109*1.0609</f>
        <v>175.01115632</v>
      </c>
      <c r="H109" s="36" t="n">
        <f aca="false">G109*1.025</f>
        <v>179.386435228</v>
      </c>
      <c r="I109" s="36" t="n">
        <f aca="false">H109*1.05</f>
        <v>188.3557569894</v>
      </c>
      <c r="J109" s="36" t="n">
        <f aca="false">I109*1.02</f>
        <v>192.122872129188</v>
      </c>
      <c r="K109" s="36" t="n">
        <f aca="false">J109*1.08</f>
        <v>207.492701899523</v>
      </c>
      <c r="L109" s="36" t="n">
        <f aca="false">K109*1.099</f>
        <v>228.034479387576</v>
      </c>
      <c r="M109" s="39" t="n">
        <v>0.192</v>
      </c>
      <c r="N109" s="3" t="n">
        <v>1</v>
      </c>
      <c r="O109" s="40" t="s">
        <v>395</v>
      </c>
      <c r="P109" s="32" t="s">
        <v>31</v>
      </c>
    </row>
    <row r="110" customFormat="false" ht="10.2" hidden="false" customHeight="true" outlineLevel="0" collapsed="false">
      <c r="A110" s="41" t="s">
        <v>396</v>
      </c>
      <c r="B110" s="77" t="s">
        <v>19</v>
      </c>
      <c r="C110" s="42" t="s">
        <v>397</v>
      </c>
      <c r="D110" s="42" t="s">
        <v>398</v>
      </c>
      <c r="E110" s="34" t="n">
        <v>45.6</v>
      </c>
      <c r="F110" s="35" t="n">
        <f aca="false">E110*1.0712</f>
        <v>48.84672</v>
      </c>
      <c r="G110" s="35" t="n">
        <f aca="false">F110*1.0609</f>
        <v>51.821485248</v>
      </c>
      <c r="H110" s="36" t="n">
        <f aca="false">G110*1.025</f>
        <v>53.1170223792</v>
      </c>
      <c r="I110" s="36" t="n">
        <f aca="false">H110*1.05</f>
        <v>55.77287349816</v>
      </c>
      <c r="J110" s="36" t="n">
        <f aca="false">I110*1.02</f>
        <v>56.8883309681232</v>
      </c>
      <c r="K110" s="36" t="n">
        <f aca="false">J110*1.08</f>
        <v>61.4393974455731</v>
      </c>
      <c r="L110" s="36" t="n">
        <f aca="false">K110*1.099</f>
        <v>67.5218977926848</v>
      </c>
      <c r="M110" s="78" t="n">
        <v>0.116</v>
      </c>
      <c r="N110" s="3" t="n">
        <v>1</v>
      </c>
      <c r="O110" s="44" t="s">
        <v>399</v>
      </c>
      <c r="P110" s="32" t="s">
        <v>31</v>
      </c>
    </row>
    <row r="111" customFormat="false" ht="10.2" hidden="false" customHeight="true" outlineLevel="0" collapsed="false">
      <c r="A111" s="41" t="s">
        <v>400</v>
      </c>
      <c r="B111" s="77" t="s">
        <v>19</v>
      </c>
      <c r="C111" s="42" t="s">
        <v>397</v>
      </c>
      <c r="D111" s="42" t="s">
        <v>401</v>
      </c>
      <c r="E111" s="34" t="n">
        <v>57</v>
      </c>
      <c r="F111" s="35" t="n">
        <f aca="false">E111*1.0712</f>
        <v>61.0584</v>
      </c>
      <c r="G111" s="35" t="n">
        <f aca="false">F111*1.0609</f>
        <v>64.77685656</v>
      </c>
      <c r="H111" s="36" t="n">
        <f aca="false">G111*1.025</f>
        <v>66.396277974</v>
      </c>
      <c r="I111" s="36" t="n">
        <f aca="false">H111*1.05</f>
        <v>69.7160918727</v>
      </c>
      <c r="J111" s="36" t="n">
        <f aca="false">I111*1.02</f>
        <v>71.110413710154</v>
      </c>
      <c r="K111" s="36" t="n">
        <f aca="false">J111*1.08</f>
        <v>76.7992468069663</v>
      </c>
      <c r="L111" s="36" t="n">
        <f aca="false">K111*1.099</f>
        <v>84.402372240856</v>
      </c>
      <c r="M111" s="78" t="n">
        <v>0.218</v>
      </c>
      <c r="N111" s="3" t="n">
        <v>1</v>
      </c>
      <c r="O111" s="44" t="s">
        <v>402</v>
      </c>
      <c r="P111" s="32" t="s">
        <v>31</v>
      </c>
    </row>
    <row r="112" customFormat="false" ht="10.2" hidden="false" customHeight="true" outlineLevel="0" collapsed="false">
      <c r="A112" s="41" t="s">
        <v>403</v>
      </c>
      <c r="B112" s="77" t="s">
        <v>19</v>
      </c>
      <c r="C112" s="45" t="s">
        <v>404</v>
      </c>
      <c r="D112" s="45" t="s">
        <v>405</v>
      </c>
      <c r="E112" s="34" t="n">
        <v>102</v>
      </c>
      <c r="F112" s="35" t="n">
        <f aca="false">E112*1.0712</f>
        <v>109.2624</v>
      </c>
      <c r="G112" s="35" t="n">
        <f aca="false">F112*1.0609</f>
        <v>115.91648016</v>
      </c>
      <c r="H112" s="36" t="n">
        <f aca="false">G112*1.025</f>
        <v>118.814392164</v>
      </c>
      <c r="I112" s="36" t="n">
        <f aca="false">H112*1.05</f>
        <v>124.7551117722</v>
      </c>
      <c r="J112" s="36" t="n">
        <f aca="false">I112*1.02</f>
        <v>127.250214007644</v>
      </c>
      <c r="K112" s="36" t="n">
        <f aca="false">J112*1.08</f>
        <v>137.430231128256</v>
      </c>
      <c r="L112" s="36" t="n">
        <f aca="false">K112*1.099</f>
        <v>151.035824009953</v>
      </c>
      <c r="M112" s="39" t="n">
        <v>0.001</v>
      </c>
      <c r="N112" s="3" t="n">
        <v>1</v>
      </c>
      <c r="O112" s="40" t="s">
        <v>406</v>
      </c>
      <c r="P112" s="32" t="s">
        <v>31</v>
      </c>
    </row>
    <row r="113" customFormat="false" ht="10.2" hidden="false" customHeight="true" outlineLevel="0" collapsed="false">
      <c r="A113" s="41" t="s">
        <v>407</v>
      </c>
      <c r="B113" s="77" t="s">
        <v>93</v>
      </c>
      <c r="C113" s="45" t="s">
        <v>408</v>
      </c>
      <c r="D113" s="45" t="s">
        <v>409</v>
      </c>
      <c r="E113" s="34" t="n">
        <v>647.5</v>
      </c>
      <c r="F113" s="35" t="n">
        <f aca="false">E113*1.0712</f>
        <v>693.602</v>
      </c>
      <c r="G113" s="35" t="n">
        <f aca="false">F113*1.0609</f>
        <v>735.8423618</v>
      </c>
      <c r="H113" s="36" t="n">
        <f aca="false">G113*1.025</f>
        <v>754.238420845</v>
      </c>
      <c r="I113" s="36" t="n">
        <f aca="false">H113*1.05</f>
        <v>791.95034188725</v>
      </c>
      <c r="J113" s="36" t="n">
        <f aca="false">I113*1.02</f>
        <v>807.789348724995</v>
      </c>
      <c r="K113" s="35" t="n">
        <f aca="false">J113*1.1</f>
        <v>888.568283597494</v>
      </c>
      <c r="L113" s="36" t="n">
        <f aca="false">K113*1.099</f>
        <v>976.536543673647</v>
      </c>
      <c r="M113" s="39" t="n">
        <v>0.7</v>
      </c>
      <c r="N113" s="3" t="n">
        <v>1</v>
      </c>
      <c r="O113" s="40" t="s">
        <v>410</v>
      </c>
      <c r="P113" s="32" t="s">
        <v>31</v>
      </c>
    </row>
    <row r="114" customFormat="false" ht="10.2" hidden="false" customHeight="true" outlineLevel="0" collapsed="false">
      <c r="A114" s="41" t="s">
        <v>411</v>
      </c>
      <c r="B114" s="77" t="s">
        <v>93</v>
      </c>
      <c r="C114" s="45" t="s">
        <v>408</v>
      </c>
      <c r="D114" s="45" t="s">
        <v>412</v>
      </c>
      <c r="E114" s="34" t="n">
        <v>623</v>
      </c>
      <c r="F114" s="35" t="n">
        <f aca="false">E114*1.0712</f>
        <v>667.3576</v>
      </c>
      <c r="G114" s="35" t="n">
        <f aca="false">F114*1.0609</f>
        <v>707.99967784</v>
      </c>
      <c r="H114" s="36" t="n">
        <f aca="false">G114*1.025</f>
        <v>725.699669786</v>
      </c>
      <c r="I114" s="36" t="n">
        <f aca="false">H114*1.05</f>
        <v>761.9846532753</v>
      </c>
      <c r="J114" s="36" t="n">
        <f aca="false">I114*1.02</f>
        <v>777.224346340806</v>
      </c>
      <c r="K114" s="35" t="n">
        <f aca="false">J114*1.1</f>
        <v>854.946780974887</v>
      </c>
      <c r="L114" s="36" t="n">
        <f aca="false">K114*1.099</f>
        <v>939.5865122914</v>
      </c>
      <c r="M114" s="39" t="n">
        <v>0.7</v>
      </c>
      <c r="N114" s="3" t="n">
        <v>1</v>
      </c>
      <c r="O114" s="40" t="s">
        <v>413</v>
      </c>
      <c r="P114" s="32" t="s">
        <v>31</v>
      </c>
    </row>
    <row r="115" customFormat="false" ht="10.2" hidden="false" customHeight="true" outlineLevel="0" collapsed="false">
      <c r="A115" s="41" t="s">
        <v>414</v>
      </c>
      <c r="B115" s="77" t="s">
        <v>19</v>
      </c>
      <c r="C115" s="45" t="s">
        <v>415</v>
      </c>
      <c r="D115" s="45" t="s">
        <v>416</v>
      </c>
      <c r="E115" s="34" t="n">
        <v>31</v>
      </c>
      <c r="F115" s="35" t="n">
        <f aca="false">E115*1.0712</f>
        <v>33.2072</v>
      </c>
      <c r="G115" s="35" t="n">
        <f aca="false">F115*1.0609</f>
        <v>35.22951848</v>
      </c>
      <c r="H115" s="36" t="n">
        <f aca="false">G115*1.025</f>
        <v>36.110256442</v>
      </c>
      <c r="I115" s="36" t="n">
        <f aca="false">H115*1.05</f>
        <v>37.9157692641</v>
      </c>
      <c r="J115" s="36" t="n">
        <f aca="false">I115*1.02</f>
        <v>38.674084649382</v>
      </c>
      <c r="K115" s="36" t="n">
        <f aca="false">J115*1.08</f>
        <v>41.7680114213326</v>
      </c>
      <c r="L115" s="36" t="n">
        <f aca="false">K115*1.099</f>
        <v>45.9030445520445</v>
      </c>
      <c r="M115" s="39" t="n">
        <v>0.036</v>
      </c>
      <c r="N115" s="3" t="n">
        <v>1</v>
      </c>
      <c r="O115" s="40" t="s">
        <v>417</v>
      </c>
      <c r="P115" s="32" t="s">
        <v>31</v>
      </c>
    </row>
    <row r="116" customFormat="false" ht="10.2" hidden="false" customHeight="true" outlineLevel="0" collapsed="false">
      <c r="A116" s="41" t="s">
        <v>418</v>
      </c>
      <c r="B116" s="77" t="s">
        <v>19</v>
      </c>
      <c r="C116" s="45" t="s">
        <v>419</v>
      </c>
      <c r="D116" s="45" t="s">
        <v>420</v>
      </c>
      <c r="E116" s="34" t="n">
        <v>154</v>
      </c>
      <c r="F116" s="35" t="n">
        <f aca="false">E116*1.0712</f>
        <v>164.9648</v>
      </c>
      <c r="G116" s="35" t="n">
        <f aca="false">F116*1.0609</f>
        <v>175.01115632</v>
      </c>
      <c r="H116" s="36" t="n">
        <f aca="false">G116*1.025</f>
        <v>179.386435228</v>
      </c>
      <c r="I116" s="36" t="n">
        <f aca="false">H116*1.05</f>
        <v>188.3557569894</v>
      </c>
      <c r="J116" s="36" t="n">
        <f aca="false">I116*1.02</f>
        <v>192.122872129188</v>
      </c>
      <c r="K116" s="36" t="n">
        <f aca="false">J116*1.08</f>
        <v>207.492701899523</v>
      </c>
      <c r="L116" s="36" t="n">
        <f aca="false">K116*1.099</f>
        <v>228.034479387576</v>
      </c>
      <c r="M116" s="39" t="n">
        <v>0.223</v>
      </c>
      <c r="N116" s="3" t="n">
        <v>1</v>
      </c>
      <c r="O116" s="44" t="s">
        <v>421</v>
      </c>
      <c r="P116" s="32" t="s">
        <v>31</v>
      </c>
    </row>
    <row r="117" customFormat="false" ht="10.2" hidden="false" customHeight="true" outlineLevel="0" collapsed="false">
      <c r="A117" s="41" t="s">
        <v>422</v>
      </c>
      <c r="B117" s="77" t="s">
        <v>19</v>
      </c>
      <c r="C117" s="45" t="s">
        <v>423</v>
      </c>
      <c r="D117" s="45" t="s">
        <v>424</v>
      </c>
      <c r="E117" s="34" t="n">
        <v>375</v>
      </c>
      <c r="F117" s="35" t="n">
        <f aca="false">E117*1.0712</f>
        <v>401.7</v>
      </c>
      <c r="G117" s="35" t="n">
        <f aca="false">F117*1.0609</f>
        <v>426.16353</v>
      </c>
      <c r="H117" s="36" t="n">
        <f aca="false">G117*1.025</f>
        <v>436.81761825</v>
      </c>
      <c r="I117" s="36" t="n">
        <f aca="false">H117*1.05</f>
        <v>458.6584991625</v>
      </c>
      <c r="J117" s="36" t="n">
        <f aca="false">I117*1.02</f>
        <v>467.83166914575</v>
      </c>
      <c r="K117" s="36" t="n">
        <f aca="false">J117*1.08</f>
        <v>505.25820267741</v>
      </c>
      <c r="L117" s="36" t="n">
        <f aca="false">K117*1.099</f>
        <v>555.278764742474</v>
      </c>
      <c r="M117" s="39" t="n">
        <v>1.576</v>
      </c>
      <c r="N117" s="3" t="n">
        <v>1</v>
      </c>
      <c r="O117" s="44" t="s">
        <v>425</v>
      </c>
      <c r="P117" s="32" t="s">
        <v>31</v>
      </c>
    </row>
    <row r="118" customFormat="false" ht="10.2" hidden="false" customHeight="true" outlineLevel="0" collapsed="false">
      <c r="A118" s="41" t="s">
        <v>426</v>
      </c>
      <c r="B118" s="77" t="s">
        <v>19</v>
      </c>
      <c r="C118" s="45" t="s">
        <v>427</v>
      </c>
      <c r="D118" s="45" t="s">
        <v>428</v>
      </c>
      <c r="E118" s="34" t="n">
        <v>37</v>
      </c>
      <c r="F118" s="35" t="n">
        <f aca="false">E118*1.0712</f>
        <v>39.6344</v>
      </c>
      <c r="G118" s="35" t="n">
        <f aca="false">F118*1.0609</f>
        <v>42.04813496</v>
      </c>
      <c r="H118" s="36" t="n">
        <f aca="false">G118*1.025</f>
        <v>43.099338334</v>
      </c>
      <c r="I118" s="36" t="n">
        <f aca="false">H118*1.05</f>
        <v>45.2543052507</v>
      </c>
      <c r="J118" s="36" t="n">
        <f aca="false">I118*1.02</f>
        <v>46.159391355714</v>
      </c>
      <c r="K118" s="36" t="n">
        <f aca="false">J118*1.08</f>
        <v>49.8521426641711</v>
      </c>
      <c r="L118" s="36" t="n">
        <f aca="false">K118*1.099</f>
        <v>54.7875047879241</v>
      </c>
      <c r="M118" s="39" t="n">
        <v>0.205</v>
      </c>
      <c r="N118" s="3" t="n">
        <v>1</v>
      </c>
      <c r="O118" s="44" t="s">
        <v>429</v>
      </c>
      <c r="P118" s="32" t="s">
        <v>31</v>
      </c>
    </row>
    <row r="119" customFormat="false" ht="10.2" hidden="false" customHeight="true" outlineLevel="0" collapsed="false">
      <c r="A119" s="41" t="s">
        <v>430</v>
      </c>
      <c r="B119" s="77" t="s">
        <v>19</v>
      </c>
      <c r="C119" s="45" t="s">
        <v>237</v>
      </c>
      <c r="D119" s="45" t="s">
        <v>431</v>
      </c>
      <c r="E119" s="34" t="n">
        <v>59</v>
      </c>
      <c r="F119" s="35" t="n">
        <f aca="false">E119*1.0712</f>
        <v>63.2008</v>
      </c>
      <c r="G119" s="35" t="n">
        <f aca="false">F119*1.0609</f>
        <v>67.04972872</v>
      </c>
      <c r="H119" s="36" t="n">
        <f aca="false">G119*1.025</f>
        <v>68.725971938</v>
      </c>
      <c r="I119" s="36" t="n">
        <f aca="false">H119*1.05</f>
        <v>72.1622705349</v>
      </c>
      <c r="J119" s="36" t="n">
        <f aca="false">I119*1.02</f>
        <v>73.605515945598</v>
      </c>
      <c r="K119" s="36" t="n">
        <f aca="false">J119*1.08</f>
        <v>79.4939572212458</v>
      </c>
      <c r="L119" s="36" t="n">
        <f aca="false">K119*1.099</f>
        <v>87.3638589861492</v>
      </c>
      <c r="M119" s="39" t="n">
        <v>0.107</v>
      </c>
      <c r="N119" s="3" t="n">
        <v>1</v>
      </c>
      <c r="O119" s="44" t="s">
        <v>432</v>
      </c>
      <c r="P119" s="32" t="s">
        <v>31</v>
      </c>
    </row>
    <row r="120" customFormat="false" ht="10.2" hidden="false" customHeight="true" outlineLevel="0" collapsed="false">
      <c r="A120" s="44" t="s">
        <v>433</v>
      </c>
      <c r="B120" s="79" t="s">
        <v>19</v>
      </c>
      <c r="C120" s="80" t="s">
        <v>434</v>
      </c>
      <c r="D120" s="42" t="s">
        <v>435</v>
      </c>
      <c r="E120" s="34" t="n">
        <v>48.6</v>
      </c>
      <c r="F120" s="35" t="n">
        <f aca="false">E120*1.0712</f>
        <v>52.06032</v>
      </c>
      <c r="G120" s="35" t="n">
        <f aca="false">F120*1.0609</f>
        <v>55.230793488</v>
      </c>
      <c r="H120" s="36" t="n">
        <f aca="false">G120*1.025</f>
        <v>56.6115633252</v>
      </c>
      <c r="I120" s="36" t="n">
        <f aca="false">H120*1.05</f>
        <v>59.44214149146</v>
      </c>
      <c r="J120" s="36" t="n">
        <f aca="false">I120*1.02</f>
        <v>60.6309843212892</v>
      </c>
      <c r="K120" s="36" t="n">
        <f aca="false">J120*1.08</f>
        <v>65.4814630669923</v>
      </c>
      <c r="L120" s="36" t="n">
        <f aca="false">K120*1.099</f>
        <v>71.9641279106246</v>
      </c>
      <c r="M120" s="78" t="n">
        <v>0.123</v>
      </c>
      <c r="N120" s="3" t="n">
        <v>1</v>
      </c>
      <c r="O120" s="44" t="s">
        <v>436</v>
      </c>
      <c r="P120" s="32" t="s">
        <v>31</v>
      </c>
    </row>
    <row r="121" customFormat="false" ht="10.2" hidden="false" customHeight="true" outlineLevel="0" collapsed="false">
      <c r="A121" s="44" t="s">
        <v>437</v>
      </c>
      <c r="B121" s="79" t="s">
        <v>19</v>
      </c>
      <c r="C121" s="80" t="s">
        <v>438</v>
      </c>
      <c r="D121" s="42" t="s">
        <v>439</v>
      </c>
      <c r="E121" s="34" t="n">
        <v>82</v>
      </c>
      <c r="F121" s="35" t="n">
        <f aca="false">E121*1.0712</f>
        <v>87.8384</v>
      </c>
      <c r="G121" s="35" t="n">
        <f aca="false">F121*1.0609</f>
        <v>93.18775856</v>
      </c>
      <c r="H121" s="36" t="n">
        <f aca="false">G121*1.025</f>
        <v>95.517452524</v>
      </c>
      <c r="I121" s="36" t="n">
        <f aca="false">H121*1.05</f>
        <v>100.2933251502</v>
      </c>
      <c r="J121" s="36" t="n">
        <f aca="false">I121*1.02</f>
        <v>102.299191653204</v>
      </c>
      <c r="K121" s="36" t="n">
        <f aca="false">J121*1.08</f>
        <v>110.48312698546</v>
      </c>
      <c r="L121" s="36" t="n">
        <f aca="false">K121*1.099</f>
        <v>121.420956557021</v>
      </c>
      <c r="M121" s="78" t="n">
        <v>0.219</v>
      </c>
      <c r="N121" s="3" t="n">
        <v>1</v>
      </c>
      <c r="O121" s="44" t="s">
        <v>440</v>
      </c>
      <c r="P121" s="32" t="s">
        <v>31</v>
      </c>
    </row>
    <row r="122" customFormat="false" ht="10.2" hidden="false" customHeight="true" outlineLevel="0" collapsed="false">
      <c r="A122" s="44" t="s">
        <v>441</v>
      </c>
      <c r="B122" s="79" t="s">
        <v>19</v>
      </c>
      <c r="C122" s="80" t="s">
        <v>442</v>
      </c>
      <c r="D122" s="42" t="s">
        <v>443</v>
      </c>
      <c r="E122" s="34" t="n">
        <v>138.5</v>
      </c>
      <c r="F122" s="35" t="n">
        <f aca="false">E122*1.0712</f>
        <v>148.3612</v>
      </c>
      <c r="G122" s="35" t="n">
        <f aca="false">F122*1.0609</f>
        <v>157.39639708</v>
      </c>
      <c r="H122" s="36" t="n">
        <f aca="false">G122*1.025</f>
        <v>161.331307007</v>
      </c>
      <c r="I122" s="36" t="n">
        <f aca="false">H122*1.05</f>
        <v>169.39787235735</v>
      </c>
      <c r="J122" s="36" t="n">
        <f aca="false">I122*1.02</f>
        <v>172.785829804497</v>
      </c>
      <c r="K122" s="36" t="n">
        <f aca="false">J122*1.08</f>
        <v>186.608696188857</v>
      </c>
      <c r="L122" s="36" t="n">
        <f aca="false">K122*1.099</f>
        <v>205.082957111554</v>
      </c>
      <c r="M122" s="78" t="n">
        <v>0.209</v>
      </c>
      <c r="N122" s="3" t="n">
        <v>1</v>
      </c>
      <c r="O122" s="44" t="s">
        <v>444</v>
      </c>
      <c r="P122" s="32" t="s">
        <v>31</v>
      </c>
    </row>
    <row r="123" customFormat="false" ht="10.2" hidden="false" customHeight="true" outlineLevel="0" collapsed="false">
      <c r="A123" s="44" t="s">
        <v>445</v>
      </c>
      <c r="B123" s="79" t="s">
        <v>19</v>
      </c>
      <c r="C123" s="80" t="s">
        <v>446</v>
      </c>
      <c r="D123" s="42" t="s">
        <v>447</v>
      </c>
      <c r="E123" s="34" t="n">
        <v>362</v>
      </c>
      <c r="F123" s="35" t="n">
        <f aca="false">E123*1.0712</f>
        <v>387.7744</v>
      </c>
      <c r="G123" s="35" t="n">
        <f aca="false">F123*1.0609</f>
        <v>411.38986096</v>
      </c>
      <c r="H123" s="36" t="n">
        <f aca="false">G123*1.025</f>
        <v>421.674607484</v>
      </c>
      <c r="I123" s="36" t="n">
        <f aca="false">H123*1.05</f>
        <v>442.7583378582</v>
      </c>
      <c r="J123" s="36" t="n">
        <f aca="false">I123*1.02</f>
        <v>451.613504615364</v>
      </c>
      <c r="K123" s="36" t="n">
        <f aca="false">J123*1.08</f>
        <v>487.742584984593</v>
      </c>
      <c r="L123" s="36" t="n">
        <f aca="false">K123*1.099</f>
        <v>536.029100898068</v>
      </c>
      <c r="M123" s="78" t="n">
        <v>1.624</v>
      </c>
      <c r="N123" s="3" t="n">
        <v>1</v>
      </c>
      <c r="O123" s="44" t="s">
        <v>448</v>
      </c>
      <c r="P123" s="32" t="s">
        <v>31</v>
      </c>
    </row>
    <row r="124" customFormat="false" ht="10.2" hidden="false" customHeight="true" outlineLevel="0" collapsed="false">
      <c r="A124" s="40" t="s">
        <v>449</v>
      </c>
      <c r="B124" s="40" t="s">
        <v>93</v>
      </c>
      <c r="C124" s="81" t="s">
        <v>450</v>
      </c>
      <c r="D124" s="45"/>
      <c r="E124" s="34" t="n">
        <v>365</v>
      </c>
      <c r="F124" s="35" t="n">
        <f aca="false">E124*1.0712</f>
        <v>390.988</v>
      </c>
      <c r="G124" s="35" t="n">
        <f aca="false">F124*1.0609</f>
        <v>414.7991692</v>
      </c>
      <c r="H124" s="36" t="n">
        <f aca="false">G124*1.025</f>
        <v>425.16914843</v>
      </c>
      <c r="I124" s="36" t="n">
        <f aca="false">H124*1.05</f>
        <v>446.4276058515</v>
      </c>
      <c r="J124" s="36" t="n">
        <f aca="false">I124*1.02</f>
        <v>455.35615796853</v>
      </c>
      <c r="K124" s="35" t="n">
        <f aca="false">J124*1.1</f>
        <v>500.891773765383</v>
      </c>
      <c r="L124" s="36" t="n">
        <f aca="false">K124*1.099</f>
        <v>550.480059368156</v>
      </c>
      <c r="M124" s="46" t="n">
        <v>0.001</v>
      </c>
      <c r="N124" s="3" t="n">
        <v>1</v>
      </c>
      <c r="O124" s="47" t="s">
        <v>451</v>
      </c>
      <c r="P124" s="32" t="s">
        <v>31</v>
      </c>
    </row>
    <row r="125" customFormat="false" ht="10.2" hidden="false" customHeight="true" outlineLevel="0" collapsed="false">
      <c r="A125" s="40" t="s">
        <v>452</v>
      </c>
      <c r="B125" s="40" t="s">
        <v>19</v>
      </c>
      <c r="C125" s="81" t="s">
        <v>453</v>
      </c>
      <c r="D125" s="45" t="s">
        <v>454</v>
      </c>
      <c r="E125" s="34" t="n">
        <v>32.9</v>
      </c>
      <c r="F125" s="35" t="n">
        <f aca="false">E125*1.0712</f>
        <v>35.24248</v>
      </c>
      <c r="G125" s="35" t="n">
        <f aca="false">F125*1.0609</f>
        <v>37.388747032</v>
      </c>
      <c r="H125" s="36" t="n">
        <f aca="false">G125*1.025</f>
        <v>38.3234657078</v>
      </c>
      <c r="I125" s="36" t="n">
        <f aca="false">H125*1.05</f>
        <v>40.23963899319</v>
      </c>
      <c r="J125" s="36" t="n">
        <f aca="false">I125*1.02</f>
        <v>41.0444317730538</v>
      </c>
      <c r="K125" s="36" t="n">
        <f aca="false">J125*1.08</f>
        <v>44.3279863148981</v>
      </c>
      <c r="L125" s="36" t="n">
        <f aca="false">K125*1.099</f>
        <v>48.716456960073</v>
      </c>
      <c r="M125" s="46" t="n">
        <v>0.064</v>
      </c>
      <c r="N125" s="3" t="n">
        <v>1</v>
      </c>
      <c r="O125" s="47" t="s">
        <v>455</v>
      </c>
      <c r="P125" s="32" t="s">
        <v>31</v>
      </c>
    </row>
    <row r="126" s="72" customFormat="true" ht="10.2" hidden="false" customHeight="true" outlineLevel="0" collapsed="false">
      <c r="A126" s="82" t="s">
        <v>456</v>
      </c>
      <c r="B126" s="20" t="s">
        <v>19</v>
      </c>
      <c r="C126" s="83" t="s">
        <v>457</v>
      </c>
      <c r="D126" s="83" t="s">
        <v>458</v>
      </c>
      <c r="E126" s="28" t="n">
        <v>410</v>
      </c>
      <c r="F126" s="29" t="n">
        <f aca="false">E126*1.0712</f>
        <v>439.192</v>
      </c>
      <c r="G126" s="29" t="n">
        <f aca="false">F126*1.0609</f>
        <v>465.9387928</v>
      </c>
      <c r="H126" s="23" t="n">
        <f aca="false">G126*1.025</f>
        <v>477.58726262</v>
      </c>
      <c r="I126" s="23" t="n">
        <f aca="false">H126*1.05</f>
        <v>501.466625751</v>
      </c>
      <c r="J126" s="23" t="n">
        <f aca="false">I126*1.02</f>
        <v>511.49595826602</v>
      </c>
      <c r="K126" s="23" t="n">
        <f aca="false">J126*1.08</f>
        <v>552.415634927302</v>
      </c>
      <c r="L126" s="23" t="n">
        <v>607</v>
      </c>
      <c r="M126" s="74" t="n">
        <v>4.04</v>
      </c>
      <c r="N126" s="21" t="n">
        <v>1</v>
      </c>
      <c r="O126" s="82" t="s">
        <v>459</v>
      </c>
      <c r="P126" s="67" t="s">
        <v>460</v>
      </c>
    </row>
    <row r="127" s="72" customFormat="true" ht="10.2" hidden="false" customHeight="true" outlineLevel="0" collapsed="false">
      <c r="A127" s="82" t="s">
        <v>461</v>
      </c>
      <c r="B127" s="20" t="s">
        <v>19</v>
      </c>
      <c r="C127" s="83" t="s">
        <v>462</v>
      </c>
      <c r="D127" s="83" t="s">
        <v>463</v>
      </c>
      <c r="E127" s="28" t="n">
        <v>339</v>
      </c>
      <c r="F127" s="29" t="n">
        <f aca="false">E127*1.0712</f>
        <v>363.1368</v>
      </c>
      <c r="G127" s="29" t="n">
        <f aca="false">F127*1.0609</f>
        <v>385.25183112</v>
      </c>
      <c r="H127" s="23" t="n">
        <f aca="false">G127*1.025</f>
        <v>394.883126898</v>
      </c>
      <c r="I127" s="23" t="n">
        <f aca="false">H127*1.05</f>
        <v>414.6272832429</v>
      </c>
      <c r="J127" s="23" t="n">
        <f aca="false">I127*1.02</f>
        <v>422.919828907758</v>
      </c>
      <c r="K127" s="23" t="n">
        <f aca="false">J127*1.08</f>
        <v>456.753415220379</v>
      </c>
      <c r="L127" s="23" t="n">
        <v>502</v>
      </c>
      <c r="M127" s="74" t="n">
        <v>3.72</v>
      </c>
      <c r="N127" s="21" t="n">
        <v>1</v>
      </c>
      <c r="O127" s="82" t="s">
        <v>464</v>
      </c>
      <c r="P127" s="67" t="s">
        <v>460</v>
      </c>
    </row>
    <row r="128" customFormat="false" ht="10.2" hidden="false" customHeight="true" outlineLevel="0" collapsed="false">
      <c r="A128" s="84" t="s">
        <v>465</v>
      </c>
      <c r="B128" s="20" t="s">
        <v>19</v>
      </c>
      <c r="C128" s="85" t="s">
        <v>466</v>
      </c>
      <c r="D128" s="85" t="s">
        <v>467</v>
      </c>
      <c r="E128" s="34" t="n">
        <v>465</v>
      </c>
      <c r="F128" s="35" t="n">
        <f aca="false">E128*1.0712</f>
        <v>498.108</v>
      </c>
      <c r="G128" s="35" t="n">
        <f aca="false">F128*1.0609</f>
        <v>528.4427772</v>
      </c>
      <c r="H128" s="36" t="n">
        <f aca="false">G128*1.025</f>
        <v>541.65384663</v>
      </c>
      <c r="I128" s="36" t="n">
        <f aca="false">H128*1.05</f>
        <v>568.7365389615</v>
      </c>
      <c r="J128" s="36" t="n">
        <f aca="false">I128*1.02</f>
        <v>580.11126974073</v>
      </c>
      <c r="K128" s="36" t="n">
        <f aca="false">J128*1.08</f>
        <v>626.520171319988</v>
      </c>
      <c r="L128" s="36" t="n">
        <f aca="false">K128*1.099</f>
        <v>688.545668280667</v>
      </c>
      <c r="M128" s="39" t="n">
        <v>4.18</v>
      </c>
      <c r="N128" s="3" t="n">
        <v>1</v>
      </c>
      <c r="O128" s="84" t="s">
        <v>468</v>
      </c>
      <c r="P128" s="32" t="s">
        <v>31</v>
      </c>
    </row>
    <row r="129" customFormat="false" ht="10.2" hidden="false" customHeight="true" outlineLevel="0" collapsed="false">
      <c r="A129" s="84" t="s">
        <v>469</v>
      </c>
      <c r="B129" s="20" t="s">
        <v>19</v>
      </c>
      <c r="C129" s="85" t="s">
        <v>470</v>
      </c>
      <c r="D129" s="85" t="s">
        <v>471</v>
      </c>
      <c r="E129" s="34" t="n">
        <v>340</v>
      </c>
      <c r="F129" s="35" t="n">
        <f aca="false">E129*1.0712</f>
        <v>364.208</v>
      </c>
      <c r="G129" s="35" t="n">
        <f aca="false">F129*1.0609</f>
        <v>386.3882672</v>
      </c>
      <c r="H129" s="36" t="n">
        <f aca="false">G129*1.025</f>
        <v>396.04797388</v>
      </c>
      <c r="I129" s="36" t="n">
        <f aca="false">H129*1.05</f>
        <v>415.850372574</v>
      </c>
      <c r="J129" s="36" t="n">
        <f aca="false">I129*1.02</f>
        <v>424.16738002548</v>
      </c>
      <c r="K129" s="36" t="n">
        <f aca="false">J129*1.08</f>
        <v>458.100770427518</v>
      </c>
      <c r="L129" s="36" t="n">
        <f aca="false">K129*1.099</f>
        <v>503.452746699843</v>
      </c>
      <c r="M129" s="39" t="n">
        <v>3.95</v>
      </c>
      <c r="N129" s="3" t="n">
        <v>1</v>
      </c>
      <c r="O129" s="84" t="s">
        <v>472</v>
      </c>
      <c r="P129" s="32" t="s">
        <v>31</v>
      </c>
    </row>
    <row r="130" customFormat="false" ht="10.2" hidden="false" customHeight="true" outlineLevel="0" collapsed="false">
      <c r="A130" s="84" t="s">
        <v>473</v>
      </c>
      <c r="B130" s="20" t="s">
        <v>19</v>
      </c>
      <c r="C130" s="85" t="s">
        <v>474</v>
      </c>
      <c r="D130" s="85" t="s">
        <v>475</v>
      </c>
      <c r="E130" s="34" t="n">
        <v>580</v>
      </c>
      <c r="F130" s="35" t="n">
        <f aca="false">E130*1.0712</f>
        <v>621.296</v>
      </c>
      <c r="G130" s="35" t="n">
        <f aca="false">F130*1.0609</f>
        <v>659.1329264</v>
      </c>
      <c r="H130" s="36" t="n">
        <f aca="false">G130*1.025</f>
        <v>675.61124956</v>
      </c>
      <c r="I130" s="36" t="n">
        <f aca="false">H130*1.05</f>
        <v>709.391812038</v>
      </c>
      <c r="J130" s="36" t="n">
        <f aca="false">I130*1.02</f>
        <v>723.57964827876</v>
      </c>
      <c r="K130" s="36" t="n">
        <f aca="false">J130*1.08</f>
        <v>781.466020141061</v>
      </c>
      <c r="L130" s="36" t="n">
        <f aca="false">K130*1.099</f>
        <v>858.831156135026</v>
      </c>
      <c r="M130" s="39" t="n">
        <v>4.35</v>
      </c>
      <c r="N130" s="3" t="n">
        <v>1</v>
      </c>
      <c r="O130" s="84" t="s">
        <v>476</v>
      </c>
      <c r="P130" s="32" t="s">
        <v>31</v>
      </c>
    </row>
    <row r="131" customFormat="false" ht="10.2" hidden="false" customHeight="true" outlineLevel="0" collapsed="false">
      <c r="A131" s="84" t="s">
        <v>477</v>
      </c>
      <c r="B131" s="20" t="s">
        <v>19</v>
      </c>
      <c r="C131" s="85" t="s">
        <v>478</v>
      </c>
      <c r="D131" s="85" t="s">
        <v>479</v>
      </c>
      <c r="E131" s="34" t="n">
        <v>509</v>
      </c>
      <c r="F131" s="35" t="n">
        <f aca="false">E131*1.0712</f>
        <v>545.2408</v>
      </c>
      <c r="G131" s="35" t="n">
        <f aca="false">F131*1.0609</f>
        <v>578.44596472</v>
      </c>
      <c r="H131" s="36" t="n">
        <f aca="false">G131*1.025</f>
        <v>592.907113838</v>
      </c>
      <c r="I131" s="36" t="n">
        <f aca="false">H131*1.05</f>
        <v>622.5524695299</v>
      </c>
      <c r="J131" s="36" t="n">
        <f aca="false">I131*1.02</f>
        <v>635.003518920498</v>
      </c>
      <c r="K131" s="36" t="n">
        <f aca="false">J131*1.08</f>
        <v>685.803800434138</v>
      </c>
      <c r="L131" s="36" t="n">
        <f aca="false">K131*1.099</f>
        <v>753.698376677117</v>
      </c>
      <c r="M131" s="39" t="n">
        <v>4.04</v>
      </c>
      <c r="N131" s="3" t="n">
        <v>1</v>
      </c>
      <c r="O131" s="84" t="s">
        <v>480</v>
      </c>
      <c r="P131" s="32" t="s">
        <v>31</v>
      </c>
    </row>
    <row r="132" customFormat="false" ht="10.2" hidden="false" customHeight="true" outlineLevel="0" collapsed="false">
      <c r="A132" s="84" t="s">
        <v>481</v>
      </c>
      <c r="B132" s="20" t="s">
        <v>19</v>
      </c>
      <c r="C132" s="85" t="s">
        <v>482</v>
      </c>
      <c r="D132" s="85" t="s">
        <v>483</v>
      </c>
      <c r="E132" s="34" t="n">
        <v>460</v>
      </c>
      <c r="F132" s="35" t="n">
        <f aca="false">E132*1.0712</f>
        <v>492.752</v>
      </c>
      <c r="G132" s="35" t="n">
        <f aca="false">F132*1.0609</f>
        <v>522.7605968</v>
      </c>
      <c r="H132" s="36" t="n">
        <f aca="false">G132*1.025</f>
        <v>535.82961172</v>
      </c>
      <c r="I132" s="36" t="n">
        <f aca="false">H132*1.05</f>
        <v>562.621092306</v>
      </c>
      <c r="J132" s="36" t="n">
        <f aca="false">I132*1.02</f>
        <v>573.87351415212</v>
      </c>
      <c r="K132" s="36" t="n">
        <f aca="false">J132*1.08</f>
        <v>619.78339528429</v>
      </c>
      <c r="L132" s="36" t="n">
        <f aca="false">K132*1.099</f>
        <v>681.141951417434</v>
      </c>
      <c r="M132" s="39" t="n">
        <v>3.83</v>
      </c>
      <c r="N132" s="3" t="n">
        <v>1</v>
      </c>
      <c r="O132" s="84" t="s">
        <v>484</v>
      </c>
      <c r="P132" s="32" t="s">
        <v>31</v>
      </c>
    </row>
    <row r="133" customFormat="false" ht="10.2" hidden="false" customHeight="true" outlineLevel="0" collapsed="false">
      <c r="A133" s="84" t="s">
        <v>485</v>
      </c>
      <c r="B133" s="20" t="s">
        <v>19</v>
      </c>
      <c r="C133" s="85" t="s">
        <v>486</v>
      </c>
      <c r="D133" s="85" t="s">
        <v>487</v>
      </c>
      <c r="E133" s="34" t="n">
        <v>482</v>
      </c>
      <c r="F133" s="35" t="n">
        <f aca="false">E133*1.0712</f>
        <v>516.3184</v>
      </c>
      <c r="G133" s="35" t="n">
        <f aca="false">F133*1.0609</f>
        <v>547.76219056</v>
      </c>
      <c r="H133" s="36" t="n">
        <f aca="false">G133*1.025</f>
        <v>561.456245324</v>
      </c>
      <c r="I133" s="36" t="n">
        <f aca="false">H133*1.05</f>
        <v>589.5290575902</v>
      </c>
      <c r="J133" s="36" t="n">
        <f aca="false">I133*1.02</f>
        <v>601.319638742004</v>
      </c>
      <c r="K133" s="36" t="n">
        <f aca="false">J133*1.08</f>
        <v>649.425209841364</v>
      </c>
      <c r="L133" s="36" t="n">
        <f aca="false">K133*1.099</f>
        <v>713.718305615659</v>
      </c>
      <c r="M133" s="39" t="n">
        <v>4.17</v>
      </c>
      <c r="N133" s="3" t="n">
        <v>1</v>
      </c>
      <c r="O133" s="84" t="s">
        <v>488</v>
      </c>
      <c r="P133" s="32" t="s">
        <v>31</v>
      </c>
    </row>
    <row r="134" customFormat="false" ht="10.2" hidden="false" customHeight="true" outlineLevel="0" collapsed="false">
      <c r="A134" s="84" t="s">
        <v>489</v>
      </c>
      <c r="B134" s="20" t="s">
        <v>19</v>
      </c>
      <c r="C134" s="85" t="s">
        <v>490</v>
      </c>
      <c r="D134" s="85" t="s">
        <v>491</v>
      </c>
      <c r="E134" s="34" t="n">
        <v>370</v>
      </c>
      <c r="F134" s="35" t="n">
        <f aca="false">E134*1.0712</f>
        <v>396.344</v>
      </c>
      <c r="G134" s="35" t="n">
        <f aca="false">F134*1.0609</f>
        <v>420.4813496</v>
      </c>
      <c r="H134" s="36" t="n">
        <f aca="false">G134*1.025</f>
        <v>430.99338334</v>
      </c>
      <c r="I134" s="36" t="n">
        <f aca="false">H134*1.05</f>
        <v>452.543052507</v>
      </c>
      <c r="J134" s="36" t="n">
        <f aca="false">I134*1.02</f>
        <v>461.59391355714</v>
      </c>
      <c r="K134" s="36" t="n">
        <f aca="false">J134*1.08</f>
        <v>498.521426641711</v>
      </c>
      <c r="L134" s="36" t="n">
        <f aca="false">K134*1.099</f>
        <v>547.87504787924</v>
      </c>
      <c r="M134" s="39" t="n">
        <v>3.95</v>
      </c>
      <c r="N134" s="3" t="n">
        <v>1</v>
      </c>
      <c r="O134" s="84" t="s">
        <v>492</v>
      </c>
      <c r="P134" s="32" t="s">
        <v>31</v>
      </c>
    </row>
    <row r="135" customFormat="false" ht="10.2" hidden="false" customHeight="true" outlineLevel="0" collapsed="false">
      <c r="A135" s="84" t="s">
        <v>493</v>
      </c>
      <c r="B135" s="20" t="s">
        <v>19</v>
      </c>
      <c r="C135" s="85" t="s">
        <v>494</v>
      </c>
      <c r="D135" s="85" t="s">
        <v>495</v>
      </c>
      <c r="E135" s="34" t="n">
        <v>602</v>
      </c>
      <c r="F135" s="35" t="n">
        <f aca="false">E135*1.0712</f>
        <v>644.8624</v>
      </c>
      <c r="G135" s="35" t="n">
        <f aca="false">F135*1.0609</f>
        <v>684.13452016</v>
      </c>
      <c r="H135" s="36" t="n">
        <f aca="false">G135*1.025</f>
        <v>701.237883164</v>
      </c>
      <c r="I135" s="36" t="n">
        <f aca="false">H135*1.05</f>
        <v>736.2997773222</v>
      </c>
      <c r="J135" s="36" t="n">
        <f aca="false">I135*1.02</f>
        <v>751.025772868644</v>
      </c>
      <c r="K135" s="36" t="n">
        <f aca="false">J135*1.08</f>
        <v>811.107834698136</v>
      </c>
      <c r="L135" s="36" t="n">
        <f aca="false">K135*1.099</f>
        <v>891.407510333251</v>
      </c>
      <c r="M135" s="39" t="n">
        <v>4.35</v>
      </c>
      <c r="N135" s="3" t="n">
        <v>1</v>
      </c>
      <c r="O135" s="84" t="s">
        <v>496</v>
      </c>
      <c r="P135" s="32" t="s">
        <v>31</v>
      </c>
    </row>
    <row r="136" s="72" customFormat="true" ht="10.2" hidden="false" customHeight="true" outlineLevel="0" collapsed="false">
      <c r="A136" s="82" t="s">
        <v>497</v>
      </c>
      <c r="B136" s="20" t="s">
        <v>19</v>
      </c>
      <c r="C136" s="83" t="s">
        <v>498</v>
      </c>
      <c r="D136" s="83" t="s">
        <v>499</v>
      </c>
      <c r="E136" s="28" t="n">
        <v>410</v>
      </c>
      <c r="F136" s="29" t="n">
        <f aca="false">E136*1.0712</f>
        <v>439.192</v>
      </c>
      <c r="G136" s="29" t="n">
        <f aca="false">F136*1.0609</f>
        <v>465.9387928</v>
      </c>
      <c r="H136" s="23" t="n">
        <f aca="false">G136*1.025</f>
        <v>477.58726262</v>
      </c>
      <c r="I136" s="23" t="n">
        <f aca="false">H136*1.05</f>
        <v>501.466625751</v>
      </c>
      <c r="J136" s="23" t="n">
        <f aca="false">I136*1.02</f>
        <v>511.49595826602</v>
      </c>
      <c r="K136" s="23" t="n">
        <f aca="false">J136*1.08</f>
        <v>552.415634927302</v>
      </c>
      <c r="L136" s="23" t="n">
        <v>607</v>
      </c>
      <c r="M136" s="74" t="n">
        <v>4.05</v>
      </c>
      <c r="N136" s="21" t="n">
        <v>1</v>
      </c>
      <c r="O136" s="82" t="s">
        <v>500</v>
      </c>
      <c r="P136" s="67" t="s">
        <v>460</v>
      </c>
    </row>
    <row r="137" s="72" customFormat="true" ht="10.2" hidden="false" customHeight="true" outlineLevel="0" collapsed="false">
      <c r="A137" s="82" t="s">
        <v>501</v>
      </c>
      <c r="B137" s="20" t="s">
        <v>19</v>
      </c>
      <c r="C137" s="83" t="s">
        <v>502</v>
      </c>
      <c r="D137" s="83" t="s">
        <v>503</v>
      </c>
      <c r="E137" s="28" t="n">
        <v>339</v>
      </c>
      <c r="F137" s="29" t="n">
        <f aca="false">E137*1.0712</f>
        <v>363.1368</v>
      </c>
      <c r="G137" s="29" t="n">
        <f aca="false">F137*1.0609</f>
        <v>385.25183112</v>
      </c>
      <c r="H137" s="23" t="n">
        <f aca="false">G137*1.025</f>
        <v>394.883126898</v>
      </c>
      <c r="I137" s="23" t="n">
        <f aca="false">H137*1.05</f>
        <v>414.6272832429</v>
      </c>
      <c r="J137" s="23" t="n">
        <f aca="false">I137*1.02</f>
        <v>422.919828907758</v>
      </c>
      <c r="K137" s="23" t="n">
        <f aca="false">J137*1.08</f>
        <v>456.753415220379</v>
      </c>
      <c r="L137" s="23" t="n">
        <v>502</v>
      </c>
      <c r="M137" s="74" t="n">
        <v>3.76</v>
      </c>
      <c r="N137" s="21" t="n">
        <v>1</v>
      </c>
      <c r="O137" s="82" t="s">
        <v>504</v>
      </c>
      <c r="P137" s="67" t="s">
        <v>460</v>
      </c>
    </row>
    <row r="138" customFormat="false" ht="10.2" hidden="false" customHeight="true" outlineLevel="0" collapsed="false">
      <c r="A138" s="84" t="s">
        <v>505</v>
      </c>
      <c r="B138" s="20" t="s">
        <v>19</v>
      </c>
      <c r="C138" s="85" t="s">
        <v>506</v>
      </c>
      <c r="D138" s="85" t="s">
        <v>507</v>
      </c>
      <c r="E138" s="34" t="n">
        <v>455</v>
      </c>
      <c r="F138" s="35" t="n">
        <f aca="false">E138*1.0712</f>
        <v>487.396</v>
      </c>
      <c r="G138" s="35" t="n">
        <f aca="false">F138*1.0609</f>
        <v>517.0784164</v>
      </c>
      <c r="H138" s="36" t="n">
        <f aca="false">G138*1.025</f>
        <v>530.00537681</v>
      </c>
      <c r="I138" s="36" t="n">
        <f aca="false">H138*1.05</f>
        <v>556.5056456505</v>
      </c>
      <c r="J138" s="36" t="n">
        <f aca="false">I138*1.02</f>
        <v>567.63575856351</v>
      </c>
      <c r="K138" s="36" t="n">
        <f aca="false">J138*1.08</f>
        <v>613.046619248591</v>
      </c>
      <c r="L138" s="36" t="n">
        <f aca="false">K138*1.099</f>
        <v>673.738234554201</v>
      </c>
      <c r="M138" s="39" t="n">
        <v>4.21</v>
      </c>
      <c r="N138" s="3" t="n">
        <v>1</v>
      </c>
      <c r="O138" s="84" t="s">
        <v>508</v>
      </c>
      <c r="P138" s="32" t="s">
        <v>31</v>
      </c>
    </row>
    <row r="139" customFormat="false" ht="10.2" hidden="false" customHeight="true" outlineLevel="0" collapsed="false">
      <c r="A139" s="84" t="s">
        <v>509</v>
      </c>
      <c r="B139" s="20" t="s">
        <v>19</v>
      </c>
      <c r="C139" s="85" t="s">
        <v>510</v>
      </c>
      <c r="D139" s="85" t="s">
        <v>511</v>
      </c>
      <c r="E139" s="34" t="n">
        <v>333</v>
      </c>
      <c r="F139" s="35" t="n">
        <f aca="false">E139*1.0712</f>
        <v>356.7096</v>
      </c>
      <c r="G139" s="35" t="n">
        <f aca="false">F139*1.0609</f>
        <v>378.43321464</v>
      </c>
      <c r="H139" s="36" t="n">
        <f aca="false">G139*1.025</f>
        <v>387.894045006</v>
      </c>
      <c r="I139" s="36" t="n">
        <f aca="false">H139*1.05</f>
        <v>407.2887472563</v>
      </c>
      <c r="J139" s="36" t="n">
        <f aca="false">I139*1.02</f>
        <v>415.434522201426</v>
      </c>
      <c r="K139" s="36" t="n">
        <f aca="false">J139*1.08</f>
        <v>448.66928397754</v>
      </c>
      <c r="L139" s="36" t="n">
        <f aca="false">K139*1.099</f>
        <v>493.087543091317</v>
      </c>
      <c r="M139" s="39" t="n">
        <v>3.99</v>
      </c>
      <c r="N139" s="3" t="n">
        <v>1</v>
      </c>
      <c r="O139" s="84" t="s">
        <v>512</v>
      </c>
      <c r="P139" s="32" t="s">
        <v>31</v>
      </c>
    </row>
    <row r="140" customFormat="false" ht="10.2" hidden="false" customHeight="true" outlineLevel="0" collapsed="false">
      <c r="A140" s="84" t="s">
        <v>513</v>
      </c>
      <c r="B140" s="20" t="s">
        <v>19</v>
      </c>
      <c r="C140" s="85" t="s">
        <v>514</v>
      </c>
      <c r="D140" s="85" t="s">
        <v>515</v>
      </c>
      <c r="E140" s="34" t="n">
        <v>572</v>
      </c>
      <c r="F140" s="35" t="n">
        <f aca="false">E140*1.0712</f>
        <v>612.7264</v>
      </c>
      <c r="G140" s="35" t="n">
        <f aca="false">F140*1.0609</f>
        <v>650.04143776</v>
      </c>
      <c r="H140" s="36" t="n">
        <f aca="false">G140*1.025</f>
        <v>666.292473704</v>
      </c>
      <c r="I140" s="36" t="n">
        <f aca="false">H140*1.05</f>
        <v>699.6070973892</v>
      </c>
      <c r="J140" s="36" t="n">
        <f aca="false">I140*1.02</f>
        <v>713.599239336984</v>
      </c>
      <c r="K140" s="36" t="n">
        <f aca="false">J140*1.08</f>
        <v>770.687178483943</v>
      </c>
      <c r="L140" s="36" t="n">
        <f aca="false">K140*1.099</f>
        <v>846.985209153853</v>
      </c>
      <c r="M140" s="39" t="n">
        <v>4.37</v>
      </c>
      <c r="N140" s="3" t="n">
        <v>1</v>
      </c>
      <c r="O140" s="84" t="s">
        <v>516</v>
      </c>
      <c r="P140" s="32" t="s">
        <v>31</v>
      </c>
    </row>
    <row r="141" customFormat="false" ht="10.2" hidden="false" customHeight="true" outlineLevel="0" collapsed="false">
      <c r="A141" s="84" t="s">
        <v>517</v>
      </c>
      <c r="B141" s="20" t="s">
        <v>19</v>
      </c>
      <c r="C141" s="85" t="s">
        <v>498</v>
      </c>
      <c r="D141" s="85" t="s">
        <v>518</v>
      </c>
      <c r="E141" s="34" t="n">
        <v>519</v>
      </c>
      <c r="F141" s="35" t="n">
        <f aca="false">E141*1.0712</f>
        <v>555.9528</v>
      </c>
      <c r="G141" s="35" t="n">
        <f aca="false">F141*1.0609</f>
        <v>589.81032552</v>
      </c>
      <c r="H141" s="36" t="n">
        <f aca="false">G141*1.025</f>
        <v>604.555583658</v>
      </c>
      <c r="I141" s="36" t="n">
        <f aca="false">H141*1.05</f>
        <v>634.7833628409</v>
      </c>
      <c r="J141" s="36" t="n">
        <f aca="false">I141*1.02</f>
        <v>647.479030097718</v>
      </c>
      <c r="K141" s="36" t="n">
        <f aca="false">J141*1.08</f>
        <v>699.277352505535</v>
      </c>
      <c r="L141" s="36" t="n">
        <f aca="false">K141*1.099</f>
        <v>768.505810403583</v>
      </c>
      <c r="M141" s="39" t="n">
        <v>4.12</v>
      </c>
      <c r="N141" s="3" t="n">
        <v>1</v>
      </c>
      <c r="O141" s="84" t="s">
        <v>519</v>
      </c>
      <c r="P141" s="32" t="s">
        <v>31</v>
      </c>
    </row>
    <row r="142" customFormat="false" ht="10.2" hidden="false" customHeight="true" outlineLevel="0" collapsed="false">
      <c r="A142" s="84" t="s">
        <v>520</v>
      </c>
      <c r="B142" s="20" t="s">
        <v>19</v>
      </c>
      <c r="C142" s="85" t="s">
        <v>502</v>
      </c>
      <c r="D142" s="85" t="s">
        <v>483</v>
      </c>
      <c r="E142" s="34" t="n">
        <v>455</v>
      </c>
      <c r="F142" s="35" t="n">
        <f aca="false">E142*1.0712</f>
        <v>487.396</v>
      </c>
      <c r="G142" s="35" t="n">
        <f aca="false">F142*1.0609</f>
        <v>517.0784164</v>
      </c>
      <c r="H142" s="36" t="n">
        <f aca="false">G142*1.025</f>
        <v>530.00537681</v>
      </c>
      <c r="I142" s="36" t="n">
        <f aca="false">H142*1.05</f>
        <v>556.5056456505</v>
      </c>
      <c r="J142" s="36" t="n">
        <f aca="false">I142*1.02</f>
        <v>567.63575856351</v>
      </c>
      <c r="K142" s="36" t="n">
        <f aca="false">J142*1.08</f>
        <v>613.046619248591</v>
      </c>
      <c r="L142" s="36" t="n">
        <f aca="false">K142*1.099</f>
        <v>673.738234554201</v>
      </c>
      <c r="M142" s="39" t="n">
        <v>3.8</v>
      </c>
      <c r="N142" s="3" t="n">
        <v>1</v>
      </c>
      <c r="O142" s="84" t="s">
        <v>521</v>
      </c>
      <c r="P142" s="32" t="s">
        <v>31</v>
      </c>
    </row>
    <row r="143" customFormat="false" ht="10.2" hidden="false" customHeight="true" outlineLevel="0" collapsed="false">
      <c r="A143" s="84" t="s">
        <v>522</v>
      </c>
      <c r="B143" s="20" t="s">
        <v>19</v>
      </c>
      <c r="C143" s="85" t="s">
        <v>506</v>
      </c>
      <c r="D143" s="85" t="s">
        <v>487</v>
      </c>
      <c r="E143" s="34" t="n">
        <v>480</v>
      </c>
      <c r="F143" s="35" t="n">
        <f aca="false">E143*1.0712</f>
        <v>514.176</v>
      </c>
      <c r="G143" s="35" t="n">
        <f aca="false">F143*1.0609</f>
        <v>545.4893184</v>
      </c>
      <c r="H143" s="36" t="n">
        <f aca="false">G143*1.025</f>
        <v>559.12655136</v>
      </c>
      <c r="I143" s="36" t="n">
        <f aca="false">H143*1.05</f>
        <v>587.082878928</v>
      </c>
      <c r="J143" s="36" t="n">
        <f aca="false">I143*1.02</f>
        <v>598.82453650656</v>
      </c>
      <c r="K143" s="36" t="n">
        <f aca="false">J143*1.08</f>
        <v>646.730499427085</v>
      </c>
      <c r="L143" s="36" t="n">
        <f aca="false">K143*1.099</f>
        <v>710.756818870366</v>
      </c>
      <c r="M143" s="39" t="n">
        <v>4.22</v>
      </c>
      <c r="N143" s="3" t="n">
        <v>1</v>
      </c>
      <c r="O143" s="84" t="s">
        <v>523</v>
      </c>
      <c r="P143" s="32" t="s">
        <v>31</v>
      </c>
    </row>
    <row r="144" customFormat="false" ht="10.2" hidden="false" customHeight="true" outlineLevel="0" collapsed="false">
      <c r="A144" s="84" t="s">
        <v>524</v>
      </c>
      <c r="B144" s="20" t="s">
        <v>19</v>
      </c>
      <c r="C144" s="85" t="s">
        <v>510</v>
      </c>
      <c r="D144" s="85" t="s">
        <v>491</v>
      </c>
      <c r="E144" s="34" t="n">
        <v>363</v>
      </c>
      <c r="F144" s="35" t="n">
        <f aca="false">E144*1.0712</f>
        <v>388.8456</v>
      </c>
      <c r="G144" s="35" t="n">
        <f aca="false">F144*1.0609</f>
        <v>412.52629704</v>
      </c>
      <c r="H144" s="36" t="n">
        <f aca="false">G144*1.025</f>
        <v>422.839454466</v>
      </c>
      <c r="I144" s="36" t="n">
        <f aca="false">H144*1.05</f>
        <v>443.9814271893</v>
      </c>
      <c r="J144" s="36" t="n">
        <f aca="false">I144*1.02</f>
        <v>452.861055733086</v>
      </c>
      <c r="K144" s="36" t="n">
        <f aca="false">J144*1.08</f>
        <v>489.089940191733</v>
      </c>
      <c r="L144" s="36" t="n">
        <f aca="false">K144*1.099</f>
        <v>537.509844270714</v>
      </c>
      <c r="M144" s="39" t="n">
        <v>4.03</v>
      </c>
      <c r="N144" s="3" t="n">
        <v>1</v>
      </c>
      <c r="O144" s="84" t="s">
        <v>525</v>
      </c>
      <c r="P144" s="32" t="s">
        <v>31</v>
      </c>
    </row>
    <row r="145" customFormat="false" ht="10.2" hidden="false" customHeight="true" outlineLevel="0" collapsed="false">
      <c r="A145" s="84" t="s">
        <v>526</v>
      </c>
      <c r="B145" s="20" t="s">
        <v>19</v>
      </c>
      <c r="C145" s="85" t="s">
        <v>514</v>
      </c>
      <c r="D145" s="85" t="s">
        <v>495</v>
      </c>
      <c r="E145" s="34" t="n">
        <v>596</v>
      </c>
      <c r="F145" s="35" t="n">
        <f aca="false">E145*1.0712</f>
        <v>638.4352</v>
      </c>
      <c r="G145" s="35" t="n">
        <f aca="false">F145*1.0609</f>
        <v>677.31590368</v>
      </c>
      <c r="H145" s="36" t="n">
        <f aca="false">G145*1.025</f>
        <v>694.248801272</v>
      </c>
      <c r="I145" s="36" t="n">
        <f aca="false">H145*1.05</f>
        <v>728.9612413356</v>
      </c>
      <c r="J145" s="36" t="n">
        <f aca="false">I145*1.02</f>
        <v>743.540466162312</v>
      </c>
      <c r="K145" s="36" t="n">
        <f aca="false">J145*1.08</f>
        <v>803.023703455297</v>
      </c>
      <c r="L145" s="36" t="n">
        <f aca="false">K145*1.099</f>
        <v>882.523050097371</v>
      </c>
      <c r="M145" s="39" t="n">
        <v>4.53</v>
      </c>
      <c r="N145" s="3" t="n">
        <v>1</v>
      </c>
      <c r="O145" s="84" t="s">
        <v>527</v>
      </c>
      <c r="P145" s="32" t="s">
        <v>31</v>
      </c>
    </row>
    <row r="146" customFormat="false" ht="10.2" hidden="false" customHeight="true" outlineLevel="0" collapsed="false">
      <c r="A146" s="86" t="s">
        <v>528</v>
      </c>
      <c r="B146" s="20" t="s">
        <v>19</v>
      </c>
      <c r="C146" s="83" t="s">
        <v>529</v>
      </c>
      <c r="D146" s="83" t="s">
        <v>530</v>
      </c>
      <c r="E146" s="28" t="n">
        <v>480</v>
      </c>
      <c r="F146" s="29" t="n">
        <f aca="false">E146*1.0712</f>
        <v>514.176</v>
      </c>
      <c r="G146" s="29" t="n">
        <f aca="false">F146*1.0609</f>
        <v>545.4893184</v>
      </c>
      <c r="H146" s="23" t="n">
        <f aca="false">G146*1.025</f>
        <v>559.12655136</v>
      </c>
      <c r="I146" s="23" t="n">
        <f aca="false">H146*1.05</f>
        <v>587.082878928</v>
      </c>
      <c r="J146" s="23" t="n">
        <f aca="false">I146*1.02</f>
        <v>598.82453650656</v>
      </c>
      <c r="K146" s="23" t="n">
        <f aca="false">J146*1.08</f>
        <v>646.730499427085</v>
      </c>
      <c r="L146" s="23" t="n">
        <v>710</v>
      </c>
      <c r="M146" s="69" t="n">
        <v>4.668</v>
      </c>
      <c r="N146" s="21" t="n">
        <v>1</v>
      </c>
      <c r="O146" s="70" t="s">
        <v>531</v>
      </c>
      <c r="P146" s="67" t="s">
        <v>532</v>
      </c>
    </row>
    <row r="147" customFormat="false" ht="10.2" hidden="false" customHeight="true" outlineLevel="0" collapsed="false">
      <c r="A147" s="86" t="s">
        <v>533</v>
      </c>
      <c r="B147" s="20" t="s">
        <v>19</v>
      </c>
      <c r="C147" s="83" t="s">
        <v>534</v>
      </c>
      <c r="D147" s="83" t="s">
        <v>535</v>
      </c>
      <c r="E147" s="28" t="n">
        <v>405</v>
      </c>
      <c r="F147" s="29" t="n">
        <f aca="false">E147*1.0712</f>
        <v>433.836</v>
      </c>
      <c r="G147" s="29" t="n">
        <f aca="false">F147*1.0609</f>
        <v>460.2566124</v>
      </c>
      <c r="H147" s="23" t="n">
        <f aca="false">G147*1.025</f>
        <v>471.76302771</v>
      </c>
      <c r="I147" s="23" t="n">
        <f aca="false">H147*1.05</f>
        <v>495.3511790955</v>
      </c>
      <c r="J147" s="23" t="n">
        <f aca="false">I147*1.02</f>
        <v>505.25820267741</v>
      </c>
      <c r="K147" s="23" t="n">
        <f aca="false">J147*1.08</f>
        <v>545.678858891603</v>
      </c>
      <c r="L147" s="23" t="n">
        <v>599</v>
      </c>
      <c r="M147" s="69" t="n">
        <v>4.52</v>
      </c>
      <c r="N147" s="21" t="n">
        <v>1</v>
      </c>
      <c r="O147" s="70" t="s">
        <v>536</v>
      </c>
      <c r="P147" s="67" t="s">
        <v>532</v>
      </c>
    </row>
    <row r="148" customFormat="false" ht="10.2" hidden="false" customHeight="true" outlineLevel="0" collapsed="false">
      <c r="A148" s="87" t="s">
        <v>537</v>
      </c>
      <c r="B148" s="20" t="s">
        <v>19</v>
      </c>
      <c r="C148" s="85" t="s">
        <v>538</v>
      </c>
      <c r="D148" s="85" t="s">
        <v>539</v>
      </c>
      <c r="E148" s="34" t="n">
        <v>625</v>
      </c>
      <c r="F148" s="35" t="n">
        <f aca="false">E148*1.0712</f>
        <v>669.5</v>
      </c>
      <c r="G148" s="35" t="n">
        <f aca="false">F148*1.0609</f>
        <v>710.27255</v>
      </c>
      <c r="H148" s="36" t="n">
        <f aca="false">G148*1.025</f>
        <v>728.02936375</v>
      </c>
      <c r="I148" s="36" t="n">
        <f aca="false">H148*1.05</f>
        <v>764.4308319375</v>
      </c>
      <c r="J148" s="36" t="n">
        <f aca="false">I148*1.02</f>
        <v>779.71944857625</v>
      </c>
      <c r="K148" s="36" t="n">
        <f aca="false">J148*1.08</f>
        <v>842.09700446235</v>
      </c>
      <c r="L148" s="36" t="n">
        <f aca="false">K148*1.099</f>
        <v>925.464607904123</v>
      </c>
      <c r="M148" s="46" t="n">
        <v>4.997</v>
      </c>
      <c r="N148" s="3" t="n">
        <v>1</v>
      </c>
      <c r="O148" s="47" t="s">
        <v>540</v>
      </c>
      <c r="P148" s="32" t="s">
        <v>31</v>
      </c>
    </row>
    <row r="149" customFormat="false" ht="10.2" hidden="false" customHeight="true" outlineLevel="0" collapsed="false">
      <c r="A149" s="87" t="s">
        <v>541</v>
      </c>
      <c r="B149" s="20" t="s">
        <v>19</v>
      </c>
      <c r="C149" s="85" t="s">
        <v>542</v>
      </c>
      <c r="D149" s="85" t="s">
        <v>543</v>
      </c>
      <c r="E149" s="34" t="n">
        <v>525</v>
      </c>
      <c r="F149" s="35" t="n">
        <f aca="false">E149*1.0712</f>
        <v>562.38</v>
      </c>
      <c r="G149" s="35" t="n">
        <f aca="false">F149*1.0609</f>
        <v>596.628942</v>
      </c>
      <c r="H149" s="36" t="n">
        <f aca="false">G149*1.025</f>
        <v>611.54466555</v>
      </c>
      <c r="I149" s="36" t="n">
        <f aca="false">H149*1.05</f>
        <v>642.1218988275</v>
      </c>
      <c r="J149" s="36" t="n">
        <f aca="false">I149*1.02</f>
        <v>654.96433680405</v>
      </c>
      <c r="K149" s="36" t="n">
        <f aca="false">J149*1.08</f>
        <v>707.361483748374</v>
      </c>
      <c r="L149" s="36" t="n">
        <f aca="false">K149*1.099</f>
        <v>777.390270639463</v>
      </c>
      <c r="M149" s="46" t="n">
        <v>4.72</v>
      </c>
      <c r="N149" s="3" t="n">
        <v>1</v>
      </c>
      <c r="O149" s="47" t="s">
        <v>544</v>
      </c>
      <c r="P149" s="32" t="s">
        <v>31</v>
      </c>
    </row>
    <row r="150" customFormat="false" ht="10.2" hidden="false" customHeight="true" outlineLevel="0" collapsed="false">
      <c r="A150" s="87" t="s">
        <v>545</v>
      </c>
      <c r="B150" s="20" t="s">
        <v>19</v>
      </c>
      <c r="C150" s="85" t="s">
        <v>546</v>
      </c>
      <c r="D150" s="85" t="s">
        <v>547</v>
      </c>
      <c r="E150" s="34" t="n">
        <v>756</v>
      </c>
      <c r="F150" s="35" t="n">
        <f aca="false">E150*1.0712</f>
        <v>809.8272</v>
      </c>
      <c r="G150" s="35" t="n">
        <f aca="false">F150*1.0609</f>
        <v>859.14567648</v>
      </c>
      <c r="H150" s="36" t="n">
        <f aca="false">G150*1.025</f>
        <v>880.624318392</v>
      </c>
      <c r="I150" s="36" t="n">
        <f aca="false">H150*1.05</f>
        <v>924.6555343116</v>
      </c>
      <c r="J150" s="36" t="n">
        <f aca="false">I150*1.02</f>
        <v>943.148644997832</v>
      </c>
      <c r="K150" s="36" t="n">
        <f aca="false">J150*1.08</f>
        <v>1018.60053659766</v>
      </c>
      <c r="L150" s="36" t="n">
        <f aca="false">K150*1.099</f>
        <v>1119.44198972083</v>
      </c>
      <c r="M150" s="46" t="n">
        <v>4.887</v>
      </c>
      <c r="N150" s="3" t="n">
        <v>1</v>
      </c>
      <c r="O150" s="47" t="s">
        <v>548</v>
      </c>
      <c r="P150" s="32" t="s">
        <v>31</v>
      </c>
    </row>
    <row r="151" customFormat="false" ht="10.2" hidden="false" customHeight="true" outlineLevel="0" collapsed="false">
      <c r="A151" s="87" t="s">
        <v>549</v>
      </c>
      <c r="B151" s="20" t="s">
        <v>19</v>
      </c>
      <c r="C151" s="85" t="s">
        <v>550</v>
      </c>
      <c r="D151" s="85" t="s">
        <v>551</v>
      </c>
      <c r="E151" s="34" t="n">
        <v>545</v>
      </c>
      <c r="F151" s="35" t="n">
        <f aca="false">E151*1.0712</f>
        <v>583.804</v>
      </c>
      <c r="G151" s="35" t="n">
        <f aca="false">F151*1.0609</f>
        <v>619.3576636</v>
      </c>
      <c r="H151" s="36" t="n">
        <f aca="false">G151*1.025</f>
        <v>634.84160519</v>
      </c>
      <c r="I151" s="36" t="n">
        <f aca="false">H151*1.05</f>
        <v>666.5836854495</v>
      </c>
      <c r="J151" s="36" t="n">
        <f aca="false">I151*1.02</f>
        <v>679.91535915849</v>
      </c>
      <c r="K151" s="36" t="n">
        <f aca="false">J151*1.08</f>
        <v>734.308587891169</v>
      </c>
      <c r="L151" s="36" t="n">
        <f aca="false">K151*1.099</f>
        <v>807.005138092395</v>
      </c>
      <c r="M151" s="46" t="n">
        <v>4.878</v>
      </c>
      <c r="N151" s="3" t="n">
        <v>1</v>
      </c>
      <c r="O151" s="47" t="s">
        <v>552</v>
      </c>
      <c r="P151" s="32" t="s">
        <v>31</v>
      </c>
    </row>
    <row r="152" customFormat="false" ht="10.2" hidden="false" customHeight="true" outlineLevel="0" collapsed="false">
      <c r="A152" s="87" t="s">
        <v>553</v>
      </c>
      <c r="B152" s="20" t="s">
        <v>19</v>
      </c>
      <c r="C152" s="85" t="s">
        <v>554</v>
      </c>
      <c r="D152" s="85" t="s">
        <v>555</v>
      </c>
      <c r="E152" s="34" t="n">
        <v>640</v>
      </c>
      <c r="F152" s="35" t="n">
        <f aca="false">E152*1.0712</f>
        <v>685.568</v>
      </c>
      <c r="G152" s="35" t="n">
        <f aca="false">F152*1.0609</f>
        <v>727.3190912</v>
      </c>
      <c r="H152" s="36" t="n">
        <f aca="false">G152*1.025</f>
        <v>745.50206848</v>
      </c>
      <c r="I152" s="36" t="n">
        <f aca="false">H152*1.05</f>
        <v>782.777171904</v>
      </c>
      <c r="J152" s="36" t="n">
        <f aca="false">I152*1.02</f>
        <v>798.43271534208</v>
      </c>
      <c r="K152" s="36" t="n">
        <f aca="false">J152*1.08</f>
        <v>862.307332569447</v>
      </c>
      <c r="L152" s="36" t="n">
        <f aca="false">K152*1.099</f>
        <v>947.675758493822</v>
      </c>
      <c r="M152" s="46" t="n">
        <v>5.084</v>
      </c>
      <c r="N152" s="3" t="n">
        <v>1</v>
      </c>
      <c r="O152" s="47" t="s">
        <v>556</v>
      </c>
      <c r="P152" s="32" t="s">
        <v>31</v>
      </c>
    </row>
    <row r="153" customFormat="false" ht="10.2" hidden="false" customHeight="true" outlineLevel="0" collapsed="false">
      <c r="A153" s="87" t="s">
        <v>557</v>
      </c>
      <c r="B153" s="20" t="s">
        <v>19</v>
      </c>
      <c r="C153" s="85" t="s">
        <v>529</v>
      </c>
      <c r="D153" s="85" t="s">
        <v>558</v>
      </c>
      <c r="E153" s="34" t="n">
        <v>630</v>
      </c>
      <c r="F153" s="35" t="n">
        <f aca="false">E153*1.0712</f>
        <v>674.856</v>
      </c>
      <c r="G153" s="35" t="n">
        <f aca="false">F153*1.0609</f>
        <v>715.9547304</v>
      </c>
      <c r="H153" s="36" t="n">
        <f aca="false">G153*1.025</f>
        <v>733.85359866</v>
      </c>
      <c r="I153" s="36" t="n">
        <f aca="false">H153*1.05</f>
        <v>770.546278593</v>
      </c>
      <c r="J153" s="36" t="n">
        <f aca="false">I153*1.02</f>
        <v>785.95720416486</v>
      </c>
      <c r="K153" s="36" t="n">
        <f aca="false">J153*1.08</f>
        <v>848.833780498049</v>
      </c>
      <c r="L153" s="36" t="n">
        <f aca="false">K153*1.099</f>
        <v>932.868324767356</v>
      </c>
      <c r="M153" s="46" t="n">
        <v>5.05</v>
      </c>
      <c r="N153" s="3" t="n">
        <v>1</v>
      </c>
      <c r="O153" s="47" t="s">
        <v>559</v>
      </c>
      <c r="P153" s="32" t="s">
        <v>31</v>
      </c>
    </row>
    <row r="154" customFormat="false" ht="10.2" hidden="false" customHeight="true" outlineLevel="0" collapsed="false">
      <c r="A154" s="87" t="s">
        <v>560</v>
      </c>
      <c r="B154" s="20" t="s">
        <v>19</v>
      </c>
      <c r="C154" s="85" t="s">
        <v>534</v>
      </c>
      <c r="D154" s="85" t="s">
        <v>561</v>
      </c>
      <c r="E154" s="34" t="n">
        <v>545</v>
      </c>
      <c r="F154" s="35" t="n">
        <f aca="false">E154*1.0712</f>
        <v>583.804</v>
      </c>
      <c r="G154" s="35" t="n">
        <f aca="false">F154*1.0609</f>
        <v>619.3576636</v>
      </c>
      <c r="H154" s="36" t="n">
        <f aca="false">G154*1.025</f>
        <v>634.84160519</v>
      </c>
      <c r="I154" s="36" t="n">
        <f aca="false">H154*1.05</f>
        <v>666.5836854495</v>
      </c>
      <c r="J154" s="36" t="n">
        <f aca="false">I154*1.02</f>
        <v>679.91535915849</v>
      </c>
      <c r="K154" s="36" t="n">
        <f aca="false">J154*1.08</f>
        <v>734.308587891169</v>
      </c>
      <c r="L154" s="36" t="n">
        <f aca="false">K154*1.099</f>
        <v>807.005138092395</v>
      </c>
      <c r="M154" s="46" t="n">
        <v>4.753</v>
      </c>
      <c r="N154" s="3" t="n">
        <v>1</v>
      </c>
      <c r="O154" s="47" t="s">
        <v>562</v>
      </c>
      <c r="P154" s="32" t="s">
        <v>31</v>
      </c>
    </row>
    <row r="155" customFormat="false" ht="10.2" hidden="false" customHeight="true" outlineLevel="0" collapsed="false">
      <c r="A155" s="87" t="s">
        <v>563</v>
      </c>
      <c r="B155" s="20" t="s">
        <v>19</v>
      </c>
      <c r="C155" s="85" t="s">
        <v>538</v>
      </c>
      <c r="D155" s="85" t="s">
        <v>564</v>
      </c>
      <c r="E155" s="34" t="n">
        <v>630</v>
      </c>
      <c r="F155" s="35" t="n">
        <f aca="false">E155*1.0712</f>
        <v>674.856</v>
      </c>
      <c r="G155" s="35" t="n">
        <f aca="false">F155*1.0609</f>
        <v>715.9547304</v>
      </c>
      <c r="H155" s="36" t="n">
        <f aca="false">G155*1.025</f>
        <v>733.85359866</v>
      </c>
      <c r="I155" s="36" t="n">
        <f aca="false">H155*1.05</f>
        <v>770.546278593</v>
      </c>
      <c r="J155" s="36" t="n">
        <f aca="false">I155*1.02</f>
        <v>785.95720416486</v>
      </c>
      <c r="K155" s="36" t="n">
        <f aca="false">J155*1.08</f>
        <v>848.833780498049</v>
      </c>
      <c r="L155" s="36" t="n">
        <f aca="false">K155*1.099</f>
        <v>932.868324767356</v>
      </c>
      <c r="M155" s="46" t="n">
        <v>5.16</v>
      </c>
      <c r="N155" s="3" t="n">
        <v>1</v>
      </c>
      <c r="O155" s="47" t="s">
        <v>565</v>
      </c>
      <c r="P155" s="32" t="s">
        <v>31</v>
      </c>
    </row>
    <row r="156" customFormat="false" ht="10.2" hidden="false" customHeight="true" outlineLevel="0" collapsed="false">
      <c r="A156" s="87" t="s">
        <v>566</v>
      </c>
      <c r="B156" s="20" t="s">
        <v>19</v>
      </c>
      <c r="C156" s="85" t="s">
        <v>542</v>
      </c>
      <c r="D156" s="85" t="s">
        <v>567</v>
      </c>
      <c r="E156" s="34" t="n">
        <v>530</v>
      </c>
      <c r="F156" s="35" t="n">
        <f aca="false">E156*1.0712</f>
        <v>567.736</v>
      </c>
      <c r="G156" s="35" t="n">
        <f aca="false">F156*1.0609</f>
        <v>602.3111224</v>
      </c>
      <c r="H156" s="36" t="n">
        <f aca="false">G156*1.025</f>
        <v>617.36890046</v>
      </c>
      <c r="I156" s="36" t="n">
        <f aca="false">H156*1.05</f>
        <v>648.237345483</v>
      </c>
      <c r="J156" s="36" t="n">
        <f aca="false">I156*1.02</f>
        <v>661.20209239266</v>
      </c>
      <c r="K156" s="36" t="n">
        <f aca="false">J156*1.08</f>
        <v>714.098259784073</v>
      </c>
      <c r="L156" s="36" t="n">
        <f aca="false">K156*1.099</f>
        <v>784.793987502696</v>
      </c>
      <c r="M156" s="46" t="n">
        <v>4.95</v>
      </c>
      <c r="N156" s="3" t="n">
        <v>1</v>
      </c>
      <c r="O156" s="47" t="s">
        <v>568</v>
      </c>
      <c r="P156" s="32" t="s">
        <v>31</v>
      </c>
    </row>
    <row r="157" customFormat="false" ht="10.2" hidden="false" customHeight="true" outlineLevel="0" collapsed="false">
      <c r="A157" s="87" t="s">
        <v>569</v>
      </c>
      <c r="B157" s="20" t="s">
        <v>19</v>
      </c>
      <c r="C157" s="85" t="s">
        <v>546</v>
      </c>
      <c r="D157" s="85" t="s">
        <v>570</v>
      </c>
      <c r="E157" s="34" t="n">
        <v>717</v>
      </c>
      <c r="F157" s="35" t="n">
        <f aca="false">E157*1.0712</f>
        <v>768.0504</v>
      </c>
      <c r="G157" s="35" t="n">
        <f aca="false">F157*1.0609</f>
        <v>814.82466936</v>
      </c>
      <c r="H157" s="36" t="n">
        <f aca="false">G157*1.025</f>
        <v>835.195286094</v>
      </c>
      <c r="I157" s="36" t="n">
        <f aca="false">H157*1.05</f>
        <v>876.9550503987</v>
      </c>
      <c r="J157" s="36" t="n">
        <f aca="false">I157*1.02</f>
        <v>894.494151406674</v>
      </c>
      <c r="K157" s="36" t="n">
        <f aca="false">J157*1.08</f>
        <v>966.053683519208</v>
      </c>
      <c r="L157" s="36" t="n">
        <f aca="false">K157*1.099</f>
        <v>1061.69299818761</v>
      </c>
      <c r="M157" s="46" t="n">
        <v>5.2</v>
      </c>
      <c r="N157" s="3" t="n">
        <v>1</v>
      </c>
      <c r="O157" s="47" t="s">
        <v>571</v>
      </c>
      <c r="P157" s="32" t="s">
        <v>31</v>
      </c>
    </row>
    <row r="158" customFormat="false" ht="10.2" hidden="false" customHeight="true" outlineLevel="0" collapsed="false">
      <c r="A158" s="87" t="s">
        <v>572</v>
      </c>
      <c r="B158" s="20" t="s">
        <v>19</v>
      </c>
      <c r="C158" s="85" t="s">
        <v>550</v>
      </c>
      <c r="D158" s="85" t="s">
        <v>573</v>
      </c>
      <c r="E158" s="34" t="n">
        <v>549</v>
      </c>
      <c r="F158" s="35" t="n">
        <f aca="false">E158*1.0712</f>
        <v>588.0888</v>
      </c>
      <c r="G158" s="35" t="n">
        <f aca="false">F158*1.0609</f>
        <v>623.90340792</v>
      </c>
      <c r="H158" s="36" t="n">
        <f aca="false">G158*1.025</f>
        <v>639.500993118</v>
      </c>
      <c r="I158" s="36" t="n">
        <f aca="false">H158*1.05</f>
        <v>671.4760427739</v>
      </c>
      <c r="J158" s="36" t="n">
        <f aca="false">I158*1.02</f>
        <v>684.905563629378</v>
      </c>
      <c r="K158" s="36" t="n">
        <f aca="false">J158*1.08</f>
        <v>739.698008719728</v>
      </c>
      <c r="L158" s="36" t="n">
        <f aca="false">K158*1.099</f>
        <v>812.928111582981</v>
      </c>
      <c r="M158" s="46" t="n">
        <v>5.056</v>
      </c>
      <c r="N158" s="3" t="n">
        <v>1</v>
      </c>
      <c r="O158" s="47" t="s">
        <v>574</v>
      </c>
      <c r="P158" s="32" t="s">
        <v>31</v>
      </c>
    </row>
    <row r="159" customFormat="false" ht="10.2" hidden="false" customHeight="true" outlineLevel="0" collapsed="false">
      <c r="A159" s="87" t="s">
        <v>575</v>
      </c>
      <c r="B159" s="20" t="s">
        <v>19</v>
      </c>
      <c r="C159" s="85" t="s">
        <v>554</v>
      </c>
      <c r="D159" s="85" t="s">
        <v>576</v>
      </c>
      <c r="E159" s="34" t="n">
        <v>646</v>
      </c>
      <c r="F159" s="35" t="n">
        <f aca="false">E159*1.0712</f>
        <v>691.9952</v>
      </c>
      <c r="G159" s="35" t="n">
        <f aca="false">F159*1.0609</f>
        <v>734.13770768</v>
      </c>
      <c r="H159" s="36" t="n">
        <f aca="false">G159*1.025</f>
        <v>752.491150372</v>
      </c>
      <c r="I159" s="36" t="n">
        <f aca="false">H159*1.05</f>
        <v>790.1157078906</v>
      </c>
      <c r="J159" s="36" t="n">
        <f aca="false">I159*1.02</f>
        <v>805.918022048412</v>
      </c>
      <c r="K159" s="36" t="n">
        <f aca="false">J159*1.08</f>
        <v>870.391463812285</v>
      </c>
      <c r="L159" s="36" t="n">
        <f aca="false">K159*1.099</f>
        <v>956.560218729701</v>
      </c>
      <c r="M159" s="46" t="n">
        <v>5.252</v>
      </c>
      <c r="N159" s="3" t="n">
        <v>1</v>
      </c>
      <c r="O159" s="47" t="s">
        <v>577</v>
      </c>
      <c r="P159" s="32" t="s">
        <v>31</v>
      </c>
    </row>
    <row r="160" customFormat="false" ht="10.2" hidden="false" customHeight="true" outlineLevel="0" collapsed="false">
      <c r="A160" s="87" t="s">
        <v>578</v>
      </c>
      <c r="B160" s="20" t="s">
        <v>19</v>
      </c>
      <c r="C160" s="85" t="s">
        <v>529</v>
      </c>
      <c r="D160" s="85" t="s">
        <v>579</v>
      </c>
      <c r="E160" s="34" t="n">
        <v>641</v>
      </c>
      <c r="F160" s="35" t="n">
        <f aca="false">E160*1.0712</f>
        <v>686.6392</v>
      </c>
      <c r="G160" s="35" t="n">
        <f aca="false">F160*1.0609</f>
        <v>728.45552728</v>
      </c>
      <c r="H160" s="36" t="n">
        <f aca="false">G160*1.025</f>
        <v>746.666915462</v>
      </c>
      <c r="I160" s="36" t="n">
        <f aca="false">H160*1.05</f>
        <v>784.0002612351</v>
      </c>
      <c r="J160" s="36" t="n">
        <f aca="false">I160*1.02</f>
        <v>799.680266459802</v>
      </c>
      <c r="K160" s="36" t="n">
        <f aca="false">J160*1.08</f>
        <v>863.654687776586</v>
      </c>
      <c r="L160" s="36" t="n">
        <f aca="false">K160*1.099</f>
        <v>949.156501866468</v>
      </c>
      <c r="M160" s="46" t="n">
        <v>5.221</v>
      </c>
      <c r="N160" s="3" t="n">
        <v>1</v>
      </c>
      <c r="O160" s="47" t="s">
        <v>580</v>
      </c>
      <c r="P160" s="32" t="s">
        <v>31</v>
      </c>
    </row>
    <row r="161" customFormat="false" ht="10.2" hidden="false" customHeight="true" outlineLevel="0" collapsed="false">
      <c r="A161" s="87" t="s">
        <v>581</v>
      </c>
      <c r="B161" s="20" t="s">
        <v>19</v>
      </c>
      <c r="C161" s="85" t="s">
        <v>534</v>
      </c>
      <c r="D161" s="85" t="s">
        <v>582</v>
      </c>
      <c r="E161" s="34" t="n">
        <v>555</v>
      </c>
      <c r="F161" s="35" t="n">
        <f aca="false">E161*1.0712</f>
        <v>594.516</v>
      </c>
      <c r="G161" s="35" t="n">
        <f aca="false">F161*1.0609</f>
        <v>630.7220244</v>
      </c>
      <c r="H161" s="36" t="n">
        <f aca="false">G161*1.025</f>
        <v>646.49007501</v>
      </c>
      <c r="I161" s="36" t="n">
        <f aca="false">H161*1.05</f>
        <v>678.8145787605</v>
      </c>
      <c r="J161" s="36" t="n">
        <f aca="false">I161*1.02</f>
        <v>692.39087033571</v>
      </c>
      <c r="K161" s="36" t="n">
        <f aca="false">J161*1.08</f>
        <v>747.782139962567</v>
      </c>
      <c r="L161" s="36" t="n">
        <f aca="false">K161*1.099</f>
        <v>821.812571818861</v>
      </c>
      <c r="M161" s="46" t="n">
        <v>4.916</v>
      </c>
      <c r="N161" s="3" t="n">
        <v>1</v>
      </c>
      <c r="O161" s="47" t="s">
        <v>583</v>
      </c>
      <c r="P161" s="32" t="s">
        <v>31</v>
      </c>
    </row>
    <row r="162" customFormat="false" ht="10.2" hidden="false" customHeight="true" outlineLevel="0" collapsed="false">
      <c r="A162" s="87" t="s">
        <v>584</v>
      </c>
      <c r="B162" s="20" t="s">
        <v>19</v>
      </c>
      <c r="C162" s="85" t="s">
        <v>538</v>
      </c>
      <c r="D162" s="85" t="s">
        <v>585</v>
      </c>
      <c r="E162" s="34" t="n">
        <v>641</v>
      </c>
      <c r="F162" s="35" t="n">
        <f aca="false">E162*1.0712</f>
        <v>686.6392</v>
      </c>
      <c r="G162" s="35" t="n">
        <f aca="false">F162*1.0609</f>
        <v>728.45552728</v>
      </c>
      <c r="H162" s="36" t="n">
        <f aca="false">G162*1.025</f>
        <v>746.666915462</v>
      </c>
      <c r="I162" s="36" t="n">
        <f aca="false">H162*1.05</f>
        <v>784.0002612351</v>
      </c>
      <c r="J162" s="36" t="n">
        <f aca="false">I162*1.02</f>
        <v>799.680266459802</v>
      </c>
      <c r="K162" s="36" t="n">
        <f aca="false">J162*1.08</f>
        <v>863.654687776586</v>
      </c>
      <c r="L162" s="36" t="n">
        <f aca="false">K162*1.099</f>
        <v>949.156501866468</v>
      </c>
      <c r="M162" s="46" t="n">
        <v>5.469</v>
      </c>
      <c r="N162" s="3" t="n">
        <v>1</v>
      </c>
      <c r="O162" s="47" t="s">
        <v>586</v>
      </c>
      <c r="P162" s="32" t="s">
        <v>31</v>
      </c>
    </row>
    <row r="163" customFormat="false" ht="10.2" hidden="false" customHeight="true" outlineLevel="0" collapsed="false">
      <c r="A163" s="87" t="s">
        <v>587</v>
      </c>
      <c r="B163" s="20" t="s">
        <v>19</v>
      </c>
      <c r="C163" s="85" t="s">
        <v>542</v>
      </c>
      <c r="D163" s="85" t="s">
        <v>588</v>
      </c>
      <c r="E163" s="34" t="n">
        <v>541</v>
      </c>
      <c r="F163" s="35" t="n">
        <f aca="false">E163*1.0712</f>
        <v>579.5192</v>
      </c>
      <c r="G163" s="35" t="n">
        <f aca="false">F163*1.0609</f>
        <v>614.81191928</v>
      </c>
      <c r="H163" s="36" t="n">
        <f aca="false">G163*1.025</f>
        <v>630.182217262</v>
      </c>
      <c r="I163" s="36" t="n">
        <f aca="false">H163*1.05</f>
        <v>661.6913281251</v>
      </c>
      <c r="J163" s="36" t="n">
        <f aca="false">I163*1.02</f>
        <v>674.925154687602</v>
      </c>
      <c r="K163" s="36" t="n">
        <f aca="false">J163*1.08</f>
        <v>728.91916706261</v>
      </c>
      <c r="L163" s="36" t="n">
        <f aca="false">K163*1.099</f>
        <v>801.082164601808</v>
      </c>
      <c r="M163" s="46" t="n">
        <v>5.101</v>
      </c>
      <c r="N163" s="3" t="n">
        <v>1</v>
      </c>
      <c r="O163" s="47" t="s">
        <v>589</v>
      </c>
      <c r="P163" s="32" t="s">
        <v>31</v>
      </c>
    </row>
    <row r="164" customFormat="false" ht="10.2" hidden="false" customHeight="true" outlineLevel="0" collapsed="false">
      <c r="A164" s="87" t="s">
        <v>590</v>
      </c>
      <c r="B164" s="20" t="s">
        <v>19</v>
      </c>
      <c r="C164" s="85" t="s">
        <v>546</v>
      </c>
      <c r="D164" s="85" t="s">
        <v>591</v>
      </c>
      <c r="E164" s="34" t="n">
        <v>722</v>
      </c>
      <c r="F164" s="35" t="n">
        <f aca="false">E164*1.0712</f>
        <v>773.4064</v>
      </c>
      <c r="G164" s="35" t="n">
        <f aca="false">F164*1.0609</f>
        <v>820.50684976</v>
      </c>
      <c r="H164" s="36" t="n">
        <f aca="false">G164*1.025</f>
        <v>841.019521004</v>
      </c>
      <c r="I164" s="36" t="n">
        <f aca="false">H164*1.05</f>
        <v>883.0704970542</v>
      </c>
      <c r="J164" s="36" t="n">
        <f aca="false">I164*1.02</f>
        <v>900.731906995284</v>
      </c>
      <c r="K164" s="36" t="n">
        <f aca="false">J164*1.08</f>
        <v>972.790459554907</v>
      </c>
      <c r="L164" s="36" t="n">
        <f aca="false">K164*1.099</f>
        <v>1069.09671505084</v>
      </c>
      <c r="M164" s="46" t="n">
        <v>5.553</v>
      </c>
      <c r="N164" s="3" t="n">
        <v>1</v>
      </c>
      <c r="O164" s="47" t="s">
        <v>592</v>
      </c>
      <c r="P164" s="32" t="s">
        <v>31</v>
      </c>
    </row>
    <row r="165" customFormat="false" ht="10.2" hidden="false" customHeight="true" outlineLevel="0" collapsed="false">
      <c r="A165" s="87" t="s">
        <v>593</v>
      </c>
      <c r="B165" s="20" t="s">
        <v>19</v>
      </c>
      <c r="C165" s="85" t="s">
        <v>550</v>
      </c>
      <c r="D165" s="85" t="s">
        <v>594</v>
      </c>
      <c r="E165" s="34" t="n">
        <v>560</v>
      </c>
      <c r="F165" s="35" t="n">
        <f aca="false">E165*1.0712</f>
        <v>599.872</v>
      </c>
      <c r="G165" s="35" t="n">
        <f aca="false">F165*1.0609</f>
        <v>636.4042048</v>
      </c>
      <c r="H165" s="36" t="n">
        <f aca="false">G165*1.025</f>
        <v>652.31430992</v>
      </c>
      <c r="I165" s="36" t="n">
        <f aca="false">H165*1.05</f>
        <v>684.930025416</v>
      </c>
      <c r="J165" s="36" t="n">
        <f aca="false">I165*1.02</f>
        <v>698.62862592432</v>
      </c>
      <c r="K165" s="36" t="n">
        <f aca="false">J165*1.08</f>
        <v>754.518915998265</v>
      </c>
      <c r="L165" s="36" t="n">
        <f aca="false">K165*1.099</f>
        <v>829.216288682094</v>
      </c>
      <c r="M165" s="46" t="n">
        <v>5.234</v>
      </c>
      <c r="N165" s="3" t="n">
        <v>1</v>
      </c>
      <c r="O165" s="47" t="s">
        <v>595</v>
      </c>
      <c r="P165" s="32" t="s">
        <v>31</v>
      </c>
    </row>
    <row r="166" customFormat="false" ht="10.2" hidden="false" customHeight="true" outlineLevel="0" collapsed="false">
      <c r="A166" s="87" t="s">
        <v>596</v>
      </c>
      <c r="B166" s="20" t="s">
        <v>19</v>
      </c>
      <c r="C166" s="85" t="s">
        <v>554</v>
      </c>
      <c r="D166" s="85" t="s">
        <v>597</v>
      </c>
      <c r="E166" s="34" t="n">
        <v>660</v>
      </c>
      <c r="F166" s="35" t="n">
        <f aca="false">E166*1.0712</f>
        <v>706.992</v>
      </c>
      <c r="G166" s="35" t="n">
        <f aca="false">F166*1.0609</f>
        <v>750.0478128</v>
      </c>
      <c r="H166" s="36" t="n">
        <f aca="false">G166*1.025</f>
        <v>768.79900812</v>
      </c>
      <c r="I166" s="36" t="n">
        <f aca="false">H166*1.05</f>
        <v>807.238958526</v>
      </c>
      <c r="J166" s="36" t="n">
        <f aca="false">I166*1.02</f>
        <v>823.38373769652</v>
      </c>
      <c r="K166" s="36" t="n">
        <f aca="false">J166*1.08</f>
        <v>889.254436712242</v>
      </c>
      <c r="L166" s="36" t="n">
        <f aca="false">K166*1.099</f>
        <v>977.290625946753</v>
      </c>
      <c r="M166" s="46" t="n">
        <v>5.488</v>
      </c>
      <c r="N166" s="3" t="n">
        <v>1</v>
      </c>
      <c r="O166" s="47" t="s">
        <v>598</v>
      </c>
      <c r="P166" s="32" t="s">
        <v>31</v>
      </c>
    </row>
    <row r="167" customFormat="false" ht="10.2" hidden="false" customHeight="true" outlineLevel="0" collapsed="false">
      <c r="A167" s="87" t="s">
        <v>599</v>
      </c>
      <c r="B167" s="20" t="s">
        <v>19</v>
      </c>
      <c r="C167" s="85" t="s">
        <v>529</v>
      </c>
      <c r="D167" s="85" t="s">
        <v>530</v>
      </c>
      <c r="E167" s="34" t="n">
        <v>647</v>
      </c>
      <c r="F167" s="35" t="n">
        <f aca="false">E167*1.0712</f>
        <v>693.0664</v>
      </c>
      <c r="G167" s="35" t="n">
        <f aca="false">F167*1.0609</f>
        <v>735.27414376</v>
      </c>
      <c r="H167" s="36" t="n">
        <f aca="false">G167*1.025</f>
        <v>753.655997354</v>
      </c>
      <c r="I167" s="36" t="n">
        <f aca="false">H167*1.05</f>
        <v>791.3387972217</v>
      </c>
      <c r="J167" s="36" t="n">
        <f aca="false">I167*1.02</f>
        <v>807.165573166134</v>
      </c>
      <c r="K167" s="36" t="n">
        <f aca="false">J167*1.08</f>
        <v>871.738819019425</v>
      </c>
      <c r="L167" s="36" t="n">
        <f aca="false">K167*1.099</f>
        <v>958.040962102348</v>
      </c>
      <c r="M167" s="46" t="n">
        <v>4.914</v>
      </c>
      <c r="N167" s="3" t="n">
        <v>1</v>
      </c>
      <c r="O167" s="47" t="s">
        <v>600</v>
      </c>
      <c r="P167" s="32" t="s">
        <v>31</v>
      </c>
    </row>
    <row r="168" customFormat="false" ht="10.2" hidden="false" customHeight="true" outlineLevel="0" collapsed="false">
      <c r="A168" s="87" t="s">
        <v>601</v>
      </c>
      <c r="B168" s="20" t="s">
        <v>19</v>
      </c>
      <c r="C168" s="85" t="s">
        <v>534</v>
      </c>
      <c r="D168" s="85" t="s">
        <v>535</v>
      </c>
      <c r="E168" s="34" t="n">
        <v>565</v>
      </c>
      <c r="F168" s="35" t="n">
        <f aca="false">E168*1.0712</f>
        <v>605.228</v>
      </c>
      <c r="G168" s="35" t="n">
        <f aca="false">F168*1.0609</f>
        <v>642.0863852</v>
      </c>
      <c r="H168" s="36" t="n">
        <f aca="false">G168*1.025</f>
        <v>658.13854483</v>
      </c>
      <c r="I168" s="36" t="n">
        <f aca="false">H168*1.05</f>
        <v>691.0454720715</v>
      </c>
      <c r="J168" s="36" t="n">
        <f aca="false">I168*1.02</f>
        <v>704.86638151293</v>
      </c>
      <c r="K168" s="36" t="n">
        <f aca="false">J168*1.08</f>
        <v>761.255692033964</v>
      </c>
      <c r="L168" s="36" t="n">
        <f aca="false">K168*1.099</f>
        <v>836.620005545327</v>
      </c>
      <c r="M168" s="46" t="n">
        <v>0.001</v>
      </c>
      <c r="N168" s="3" t="n">
        <v>1</v>
      </c>
      <c r="O168" s="47" t="s">
        <v>602</v>
      </c>
      <c r="P168" s="32" t="s">
        <v>31</v>
      </c>
    </row>
    <row r="169" customFormat="false" ht="10.2" hidden="false" customHeight="true" outlineLevel="0" collapsed="false">
      <c r="A169" s="87" t="s">
        <v>603</v>
      </c>
      <c r="B169" s="20" t="s">
        <v>19</v>
      </c>
      <c r="C169" s="85" t="s">
        <v>538</v>
      </c>
      <c r="D169" s="85" t="s">
        <v>539</v>
      </c>
      <c r="E169" s="34" t="n">
        <v>630</v>
      </c>
      <c r="F169" s="35" t="n">
        <f aca="false">E169*1.0712</f>
        <v>674.856</v>
      </c>
      <c r="G169" s="35" t="n">
        <f aca="false">F169*1.0609</f>
        <v>715.9547304</v>
      </c>
      <c r="H169" s="36" t="n">
        <f aca="false">G169*1.025</f>
        <v>733.85359866</v>
      </c>
      <c r="I169" s="36" t="n">
        <f aca="false">H169*1.05</f>
        <v>770.546278593</v>
      </c>
      <c r="J169" s="36" t="n">
        <f aca="false">I169*1.02</f>
        <v>785.95720416486</v>
      </c>
      <c r="K169" s="36" t="n">
        <f aca="false">J169*1.08</f>
        <v>848.833780498049</v>
      </c>
      <c r="L169" s="36" t="n">
        <f aca="false">K169*1.099</f>
        <v>932.868324767356</v>
      </c>
      <c r="M169" s="46" t="n">
        <v>5.053</v>
      </c>
      <c r="N169" s="3" t="n">
        <v>1</v>
      </c>
      <c r="O169" s="47" t="s">
        <v>604</v>
      </c>
      <c r="P169" s="32" t="s">
        <v>31</v>
      </c>
    </row>
    <row r="170" customFormat="false" ht="10.2" hidden="false" customHeight="true" outlineLevel="0" collapsed="false">
      <c r="A170" s="87" t="s">
        <v>605</v>
      </c>
      <c r="B170" s="20" t="s">
        <v>19</v>
      </c>
      <c r="C170" s="85" t="s">
        <v>542</v>
      </c>
      <c r="D170" s="85" t="s">
        <v>543</v>
      </c>
      <c r="E170" s="34" t="n">
        <v>526</v>
      </c>
      <c r="F170" s="35" t="n">
        <f aca="false">E170*1.0712</f>
        <v>563.4512</v>
      </c>
      <c r="G170" s="35" t="n">
        <f aca="false">F170*1.0609</f>
        <v>597.76537808</v>
      </c>
      <c r="H170" s="36" t="n">
        <f aca="false">G170*1.025</f>
        <v>612.709512532</v>
      </c>
      <c r="I170" s="36" t="n">
        <f aca="false">H170*1.05</f>
        <v>643.3449881586</v>
      </c>
      <c r="J170" s="36" t="n">
        <f aca="false">I170*1.02</f>
        <v>656.211887921772</v>
      </c>
      <c r="K170" s="36" t="n">
        <f aca="false">J170*1.08</f>
        <v>708.708838955514</v>
      </c>
      <c r="L170" s="36" t="n">
        <f aca="false">K170*1.099</f>
        <v>778.87101401211</v>
      </c>
      <c r="M170" s="46" t="n">
        <v>4.791</v>
      </c>
      <c r="N170" s="3" t="n">
        <v>1</v>
      </c>
      <c r="O170" s="47" t="s">
        <v>606</v>
      </c>
      <c r="P170" s="32" t="s">
        <v>31</v>
      </c>
    </row>
    <row r="171" customFormat="false" ht="10.2" hidden="false" customHeight="true" outlineLevel="0" collapsed="false">
      <c r="A171" s="87" t="s">
        <v>607</v>
      </c>
      <c r="B171" s="20" t="s">
        <v>19</v>
      </c>
      <c r="C171" s="85" t="s">
        <v>546</v>
      </c>
      <c r="D171" s="85" t="s">
        <v>547</v>
      </c>
      <c r="E171" s="34" t="n">
        <v>761</v>
      </c>
      <c r="F171" s="35" t="n">
        <f aca="false">E171*1.0712</f>
        <v>815.1832</v>
      </c>
      <c r="G171" s="35" t="n">
        <f aca="false">F171*1.0609</f>
        <v>864.82785688</v>
      </c>
      <c r="H171" s="36" t="n">
        <f aca="false">G171*1.025</f>
        <v>886.448553302</v>
      </c>
      <c r="I171" s="36" t="n">
        <f aca="false">H171*1.05</f>
        <v>930.7709809671</v>
      </c>
      <c r="J171" s="36" t="n">
        <f aca="false">I171*1.02</f>
        <v>949.386400586442</v>
      </c>
      <c r="K171" s="36" t="n">
        <f aca="false">J171*1.08</f>
        <v>1025.33731263336</v>
      </c>
      <c r="L171" s="36" t="n">
        <f aca="false">K171*1.099</f>
        <v>1126.84570658406</v>
      </c>
      <c r="M171" s="46" t="n">
        <v>5.111</v>
      </c>
      <c r="N171" s="3" t="n">
        <v>1</v>
      </c>
      <c r="O171" s="47" t="s">
        <v>608</v>
      </c>
      <c r="P171" s="32" t="s">
        <v>31</v>
      </c>
    </row>
    <row r="172" customFormat="false" ht="10.2" hidden="false" customHeight="true" outlineLevel="0" collapsed="false">
      <c r="A172" s="87" t="s">
        <v>609</v>
      </c>
      <c r="B172" s="20" t="s">
        <v>19</v>
      </c>
      <c r="C172" s="85" t="s">
        <v>550</v>
      </c>
      <c r="D172" s="85" t="s">
        <v>551</v>
      </c>
      <c r="E172" s="34" t="n">
        <v>545</v>
      </c>
      <c r="F172" s="35" t="n">
        <f aca="false">E172*1.0712</f>
        <v>583.804</v>
      </c>
      <c r="G172" s="35" t="n">
        <f aca="false">F172*1.0609</f>
        <v>619.3576636</v>
      </c>
      <c r="H172" s="36" t="n">
        <f aca="false">G172*1.025</f>
        <v>634.84160519</v>
      </c>
      <c r="I172" s="36" t="n">
        <f aca="false">H172*1.05</f>
        <v>666.5836854495</v>
      </c>
      <c r="J172" s="36" t="n">
        <f aca="false">I172*1.02</f>
        <v>679.91535915849</v>
      </c>
      <c r="K172" s="36" t="n">
        <f aca="false">J172*1.08</f>
        <v>734.308587891169</v>
      </c>
      <c r="L172" s="36" t="n">
        <f aca="false">K172*1.099</f>
        <v>807.005138092395</v>
      </c>
      <c r="M172" s="46" t="n">
        <v>4.933</v>
      </c>
      <c r="N172" s="3" t="n">
        <v>1</v>
      </c>
      <c r="O172" s="47" t="s">
        <v>610</v>
      </c>
      <c r="P172" s="32" t="s">
        <v>31</v>
      </c>
    </row>
    <row r="173" customFormat="false" ht="10.2" hidden="false" customHeight="true" outlineLevel="0" collapsed="false">
      <c r="A173" s="87" t="s">
        <v>611</v>
      </c>
      <c r="B173" s="20" t="s">
        <v>19</v>
      </c>
      <c r="C173" s="85" t="s">
        <v>554</v>
      </c>
      <c r="D173" s="85" t="s">
        <v>555</v>
      </c>
      <c r="E173" s="34" t="n">
        <v>670</v>
      </c>
      <c r="F173" s="35" t="n">
        <f aca="false">E173*1.0712</f>
        <v>717.704</v>
      </c>
      <c r="G173" s="35" t="n">
        <f aca="false">F173*1.0609</f>
        <v>761.4121736</v>
      </c>
      <c r="H173" s="36" t="n">
        <f aca="false">G173*1.025</f>
        <v>780.44747794</v>
      </c>
      <c r="I173" s="36" t="n">
        <f aca="false">H173*1.05</f>
        <v>819.469851837</v>
      </c>
      <c r="J173" s="36" t="n">
        <f aca="false">I173*1.02</f>
        <v>835.85924887374</v>
      </c>
      <c r="K173" s="36" t="n">
        <f aca="false">J173*1.08</f>
        <v>902.727988783639</v>
      </c>
      <c r="L173" s="36" t="n">
        <f aca="false">K173*1.099</f>
        <v>992.098059673219</v>
      </c>
      <c r="M173" s="46" t="n">
        <v>5.177</v>
      </c>
      <c r="N173" s="3" t="n">
        <v>1</v>
      </c>
      <c r="O173" s="47" t="s">
        <v>612</v>
      </c>
      <c r="P173" s="32" t="s">
        <v>31</v>
      </c>
    </row>
    <row r="174" customFormat="false" ht="10.2" hidden="false" customHeight="true" outlineLevel="0" collapsed="false">
      <c r="A174" s="87" t="s">
        <v>613</v>
      </c>
      <c r="B174" s="20" t="s">
        <v>19</v>
      </c>
      <c r="C174" s="85" t="s">
        <v>529</v>
      </c>
      <c r="D174" s="85" t="s">
        <v>558</v>
      </c>
      <c r="E174" s="34" t="n">
        <v>651</v>
      </c>
      <c r="F174" s="35" t="n">
        <f aca="false">E174*1.0712</f>
        <v>697.3512</v>
      </c>
      <c r="G174" s="35" t="n">
        <f aca="false">F174*1.0609</f>
        <v>739.81988808</v>
      </c>
      <c r="H174" s="36" t="n">
        <f aca="false">G174*1.025</f>
        <v>758.315385282</v>
      </c>
      <c r="I174" s="36" t="n">
        <f aca="false">H174*1.05</f>
        <v>796.2311545461</v>
      </c>
      <c r="J174" s="36" t="n">
        <f aca="false">I174*1.02</f>
        <v>812.155777637022</v>
      </c>
      <c r="K174" s="36" t="n">
        <f aca="false">J174*1.08</f>
        <v>877.128239847984</v>
      </c>
      <c r="L174" s="36" t="n">
        <f aca="false">K174*1.099</f>
        <v>963.963935592934</v>
      </c>
      <c r="M174" s="46" t="n">
        <v>5.083</v>
      </c>
      <c r="N174" s="3" t="n">
        <v>1</v>
      </c>
      <c r="O174" s="47" t="s">
        <v>614</v>
      </c>
      <c r="P174" s="32" t="s">
        <v>31</v>
      </c>
    </row>
    <row r="175" customFormat="false" ht="10.2" hidden="false" customHeight="true" outlineLevel="0" collapsed="false">
      <c r="A175" s="87" t="s">
        <v>615</v>
      </c>
      <c r="B175" s="20" t="s">
        <v>19</v>
      </c>
      <c r="C175" s="85" t="s">
        <v>534</v>
      </c>
      <c r="D175" s="85" t="s">
        <v>616</v>
      </c>
      <c r="E175" s="34" t="n">
        <v>570</v>
      </c>
      <c r="F175" s="35" t="n">
        <f aca="false">E175*1.0712</f>
        <v>610.584</v>
      </c>
      <c r="G175" s="35" t="n">
        <f aca="false">F175*1.0609</f>
        <v>647.7685656</v>
      </c>
      <c r="H175" s="36" t="n">
        <f aca="false">G175*1.025</f>
        <v>663.96277974</v>
      </c>
      <c r="I175" s="36" t="n">
        <f aca="false">H175*1.05</f>
        <v>697.160918727</v>
      </c>
      <c r="J175" s="36" t="n">
        <f aca="false">I175*1.02</f>
        <v>711.10413710154</v>
      </c>
      <c r="K175" s="36" t="n">
        <f aca="false">J175*1.08</f>
        <v>767.992468069663</v>
      </c>
      <c r="L175" s="36" t="n">
        <f aca="false">K175*1.099</f>
        <v>844.02372240856</v>
      </c>
      <c r="M175" s="46" t="n">
        <v>4.815</v>
      </c>
      <c r="N175" s="3" t="n">
        <v>1</v>
      </c>
      <c r="O175" s="47" t="s">
        <v>617</v>
      </c>
      <c r="P175" s="32" t="s">
        <v>31</v>
      </c>
    </row>
    <row r="176" customFormat="false" ht="10.2" hidden="false" customHeight="true" outlineLevel="0" collapsed="false">
      <c r="A176" s="87" t="s">
        <v>618</v>
      </c>
      <c r="B176" s="20" t="s">
        <v>19</v>
      </c>
      <c r="C176" s="85" t="s">
        <v>538</v>
      </c>
      <c r="D176" s="85" t="s">
        <v>564</v>
      </c>
      <c r="E176" s="34" t="n">
        <v>636</v>
      </c>
      <c r="F176" s="35" t="n">
        <f aca="false">E176*1.0712</f>
        <v>681.2832</v>
      </c>
      <c r="G176" s="35" t="n">
        <f aca="false">F176*1.0609</f>
        <v>722.77334688</v>
      </c>
      <c r="H176" s="36" t="n">
        <f aca="false">G176*1.025</f>
        <v>740.842680552</v>
      </c>
      <c r="I176" s="36" t="n">
        <f aca="false">H176*1.05</f>
        <v>777.8848145796</v>
      </c>
      <c r="J176" s="36" t="n">
        <f aca="false">I176*1.02</f>
        <v>793.442510871192</v>
      </c>
      <c r="K176" s="36" t="n">
        <f aca="false">J176*1.08</f>
        <v>856.917911740887</v>
      </c>
      <c r="L176" s="36" t="n">
        <f aca="false">K176*1.099</f>
        <v>941.752785003235</v>
      </c>
      <c r="M176" s="46" t="n">
        <v>0.001</v>
      </c>
      <c r="N176" s="3" t="n">
        <v>1</v>
      </c>
      <c r="O176" s="47" t="s">
        <v>619</v>
      </c>
      <c r="P176" s="32" t="s">
        <v>31</v>
      </c>
    </row>
    <row r="177" customFormat="false" ht="10.2" hidden="false" customHeight="true" outlineLevel="0" collapsed="false">
      <c r="A177" s="87" t="s">
        <v>620</v>
      </c>
      <c r="B177" s="20" t="s">
        <v>19</v>
      </c>
      <c r="C177" s="85" t="s">
        <v>542</v>
      </c>
      <c r="D177" s="85" t="s">
        <v>567</v>
      </c>
      <c r="E177" s="34" t="n">
        <v>531</v>
      </c>
      <c r="F177" s="35" t="n">
        <f aca="false">E177*1.0712</f>
        <v>568.8072</v>
      </c>
      <c r="G177" s="35" t="n">
        <f aca="false">F177*1.0609</f>
        <v>603.44755848</v>
      </c>
      <c r="H177" s="36" t="n">
        <f aca="false">G177*1.025</f>
        <v>618.533747442</v>
      </c>
      <c r="I177" s="36" t="n">
        <f aca="false">H177*1.05</f>
        <v>649.4604348141</v>
      </c>
      <c r="J177" s="36" t="n">
        <f aca="false">I177*1.02</f>
        <v>662.449643510382</v>
      </c>
      <c r="K177" s="36" t="n">
        <f aca="false">J177*1.08</f>
        <v>715.445614991212</v>
      </c>
      <c r="L177" s="36" t="n">
        <f aca="false">K177*1.099</f>
        <v>786.274730875342</v>
      </c>
      <c r="M177" s="46" t="n">
        <v>0.001</v>
      </c>
      <c r="N177" s="3" t="n">
        <v>1</v>
      </c>
      <c r="O177" s="47" t="s">
        <v>621</v>
      </c>
      <c r="P177" s="32" t="s">
        <v>31</v>
      </c>
    </row>
    <row r="178" customFormat="false" ht="10.2" hidden="false" customHeight="true" outlineLevel="0" collapsed="false">
      <c r="A178" s="87" t="s">
        <v>622</v>
      </c>
      <c r="B178" s="20" t="s">
        <v>19</v>
      </c>
      <c r="C178" s="85" t="s">
        <v>546</v>
      </c>
      <c r="D178" s="85" t="s">
        <v>570</v>
      </c>
      <c r="E178" s="34" t="n">
        <v>770</v>
      </c>
      <c r="F178" s="35" t="n">
        <f aca="false">E178*1.0712</f>
        <v>824.824</v>
      </c>
      <c r="G178" s="35" t="n">
        <f aca="false">F178*1.0609</f>
        <v>875.0557816</v>
      </c>
      <c r="H178" s="36" t="n">
        <f aca="false">G178*1.025</f>
        <v>896.93217614</v>
      </c>
      <c r="I178" s="36" t="n">
        <f aca="false">H178*1.05</f>
        <v>941.778784947</v>
      </c>
      <c r="J178" s="36" t="n">
        <f aca="false">I178*1.02</f>
        <v>960.61436064594</v>
      </c>
      <c r="K178" s="36" t="n">
        <f aca="false">J178*1.08</f>
        <v>1037.46350949762</v>
      </c>
      <c r="L178" s="36" t="n">
        <f aca="false">K178*1.099</f>
        <v>1140.17239693788</v>
      </c>
      <c r="M178" s="46" t="n">
        <v>5.347</v>
      </c>
      <c r="N178" s="3" t="n">
        <v>1</v>
      </c>
      <c r="O178" s="47" t="s">
        <v>623</v>
      </c>
      <c r="P178" s="32" t="s">
        <v>31</v>
      </c>
    </row>
    <row r="179" customFormat="false" ht="10.2" hidden="false" customHeight="true" outlineLevel="0" collapsed="false">
      <c r="A179" s="87" t="s">
        <v>624</v>
      </c>
      <c r="B179" s="20" t="s">
        <v>19</v>
      </c>
      <c r="C179" s="85" t="s">
        <v>550</v>
      </c>
      <c r="D179" s="85" t="s">
        <v>573</v>
      </c>
      <c r="E179" s="34" t="n">
        <v>552</v>
      </c>
      <c r="F179" s="35" t="n">
        <f aca="false">E179*1.0712</f>
        <v>591.3024</v>
      </c>
      <c r="G179" s="35" t="n">
        <f aca="false">F179*1.0609</f>
        <v>627.31271616</v>
      </c>
      <c r="H179" s="36" t="n">
        <f aca="false">G179*1.025</f>
        <v>642.995534064</v>
      </c>
      <c r="I179" s="36" t="n">
        <f aca="false">H179*1.05</f>
        <v>675.1453107672</v>
      </c>
      <c r="J179" s="36" t="n">
        <f aca="false">I179*1.02</f>
        <v>688.648216982544</v>
      </c>
      <c r="K179" s="36" t="n">
        <f aca="false">J179*1.08</f>
        <v>743.740074341147</v>
      </c>
      <c r="L179" s="36" t="n">
        <f aca="false">K179*1.099</f>
        <v>817.370341700921</v>
      </c>
      <c r="M179" s="46" t="n">
        <v>5.05</v>
      </c>
      <c r="N179" s="3" t="n">
        <v>1</v>
      </c>
      <c r="O179" s="47" t="s">
        <v>625</v>
      </c>
      <c r="P179" s="32" t="s">
        <v>31</v>
      </c>
    </row>
    <row r="180" customFormat="false" ht="10.2" hidden="false" customHeight="true" outlineLevel="0" collapsed="false">
      <c r="A180" s="87" t="s">
        <v>626</v>
      </c>
      <c r="B180" s="20" t="s">
        <v>19</v>
      </c>
      <c r="C180" s="85" t="s">
        <v>554</v>
      </c>
      <c r="D180" s="85" t="s">
        <v>576</v>
      </c>
      <c r="E180" s="34" t="n">
        <v>675</v>
      </c>
      <c r="F180" s="35" t="n">
        <f aca="false">E180*1.0712</f>
        <v>723.06</v>
      </c>
      <c r="G180" s="35" t="n">
        <f aca="false">F180*1.0609</f>
        <v>767.094354</v>
      </c>
      <c r="H180" s="36" t="n">
        <f aca="false">G180*1.025</f>
        <v>786.27171285</v>
      </c>
      <c r="I180" s="36" t="n">
        <f aca="false">H180*1.05</f>
        <v>825.5852984925</v>
      </c>
      <c r="J180" s="36" t="n">
        <f aca="false">I180*1.02</f>
        <v>842.09700446235</v>
      </c>
      <c r="K180" s="36" t="n">
        <f aca="false">J180*1.08</f>
        <v>909.464764819338</v>
      </c>
      <c r="L180" s="36" t="n">
        <f aca="false">K180*1.099</f>
        <v>999.501776536452</v>
      </c>
      <c r="M180" s="46" t="n">
        <v>5.365</v>
      </c>
      <c r="N180" s="3" t="n">
        <v>1</v>
      </c>
      <c r="O180" s="47" t="s">
        <v>627</v>
      </c>
      <c r="P180" s="32" t="s">
        <v>31</v>
      </c>
    </row>
    <row r="181" customFormat="false" ht="10.2" hidden="false" customHeight="true" outlineLevel="0" collapsed="false">
      <c r="A181" s="87" t="s">
        <v>628</v>
      </c>
      <c r="B181" s="20" t="s">
        <v>19</v>
      </c>
      <c r="C181" s="85" t="s">
        <v>529</v>
      </c>
      <c r="D181" s="85" t="s">
        <v>579</v>
      </c>
      <c r="E181" s="34" t="n">
        <v>663</v>
      </c>
      <c r="F181" s="35" t="n">
        <f aca="false">E181*1.0712</f>
        <v>710.2056</v>
      </c>
      <c r="G181" s="35" t="n">
        <f aca="false">F181*1.0609</f>
        <v>753.45712104</v>
      </c>
      <c r="H181" s="36" t="n">
        <f aca="false">G181*1.025</f>
        <v>772.293549066</v>
      </c>
      <c r="I181" s="36" t="n">
        <f aca="false">H181*1.05</f>
        <v>810.9082265193</v>
      </c>
      <c r="J181" s="36" t="n">
        <f aca="false">I181*1.02</f>
        <v>827.126391049686</v>
      </c>
      <c r="K181" s="36" t="n">
        <f aca="false">J181*1.08</f>
        <v>893.296502333661</v>
      </c>
      <c r="L181" s="36" t="n">
        <f aca="false">K181*1.099</f>
        <v>981.732856064693</v>
      </c>
      <c r="M181" s="46" t="n">
        <v>5.21</v>
      </c>
      <c r="N181" s="3" t="n">
        <v>1</v>
      </c>
      <c r="O181" s="47" t="s">
        <v>629</v>
      </c>
      <c r="P181" s="32" t="s">
        <v>31</v>
      </c>
    </row>
    <row r="182" customFormat="false" ht="10.2" hidden="false" customHeight="true" outlineLevel="0" collapsed="false">
      <c r="A182" s="87" t="s">
        <v>630</v>
      </c>
      <c r="B182" s="20" t="s">
        <v>19</v>
      </c>
      <c r="C182" s="85" t="s">
        <v>534</v>
      </c>
      <c r="D182" s="85" t="s">
        <v>582</v>
      </c>
      <c r="E182" s="34" t="n">
        <v>581</v>
      </c>
      <c r="F182" s="35" t="n">
        <f aca="false">E182*1.0712</f>
        <v>622.3672</v>
      </c>
      <c r="G182" s="35" t="n">
        <f aca="false">F182*1.0609</f>
        <v>660.26936248</v>
      </c>
      <c r="H182" s="36" t="n">
        <f aca="false">G182*1.025</f>
        <v>676.776096542</v>
      </c>
      <c r="I182" s="36" t="n">
        <f aca="false">H182*1.05</f>
        <v>710.6149013691</v>
      </c>
      <c r="J182" s="36" t="n">
        <f aca="false">I182*1.02</f>
        <v>724.827199396482</v>
      </c>
      <c r="K182" s="36" t="n">
        <f aca="false">J182*1.08</f>
        <v>782.8133753482</v>
      </c>
      <c r="L182" s="36" t="n">
        <f aca="false">K182*1.099</f>
        <v>860.311899507672</v>
      </c>
      <c r="M182" s="46" t="n">
        <v>4.9</v>
      </c>
      <c r="N182" s="3" t="n">
        <v>1</v>
      </c>
      <c r="O182" s="47" t="s">
        <v>631</v>
      </c>
      <c r="P182" s="32" t="s">
        <v>31</v>
      </c>
    </row>
    <row r="183" customFormat="false" ht="10.2" hidden="false" customHeight="true" outlineLevel="0" collapsed="false">
      <c r="A183" s="87" t="s">
        <v>632</v>
      </c>
      <c r="B183" s="20" t="s">
        <v>19</v>
      </c>
      <c r="C183" s="85" t="s">
        <v>538</v>
      </c>
      <c r="D183" s="85" t="s">
        <v>585</v>
      </c>
      <c r="E183" s="34" t="n">
        <v>647</v>
      </c>
      <c r="F183" s="35" t="n">
        <f aca="false">E183*1.0712</f>
        <v>693.0664</v>
      </c>
      <c r="G183" s="35" t="n">
        <f aca="false">F183*1.0609</f>
        <v>735.27414376</v>
      </c>
      <c r="H183" s="36" t="n">
        <f aca="false">G183*1.025</f>
        <v>753.655997354</v>
      </c>
      <c r="I183" s="36" t="n">
        <f aca="false">H183*1.05</f>
        <v>791.3387972217</v>
      </c>
      <c r="J183" s="36" t="n">
        <f aca="false">I183*1.02</f>
        <v>807.165573166134</v>
      </c>
      <c r="K183" s="36" t="n">
        <f aca="false">J183*1.08</f>
        <v>871.738819019425</v>
      </c>
      <c r="L183" s="36" t="n">
        <f aca="false">K183*1.099</f>
        <v>958.040962102348</v>
      </c>
      <c r="M183" s="46" t="n">
        <v>5.376</v>
      </c>
      <c r="N183" s="3" t="n">
        <v>1</v>
      </c>
      <c r="O183" s="47" t="s">
        <v>633</v>
      </c>
      <c r="P183" s="32" t="s">
        <v>31</v>
      </c>
    </row>
    <row r="184" customFormat="false" ht="10.2" hidden="false" customHeight="true" outlineLevel="0" collapsed="false">
      <c r="A184" s="87" t="s">
        <v>634</v>
      </c>
      <c r="B184" s="20" t="s">
        <v>19</v>
      </c>
      <c r="C184" s="85" t="s">
        <v>542</v>
      </c>
      <c r="D184" s="85" t="s">
        <v>588</v>
      </c>
      <c r="E184" s="34" t="n">
        <v>543</v>
      </c>
      <c r="F184" s="35" t="n">
        <f aca="false">E184*1.0712</f>
        <v>581.6616</v>
      </c>
      <c r="G184" s="35" t="n">
        <f aca="false">F184*1.0609</f>
        <v>617.08479144</v>
      </c>
      <c r="H184" s="36" t="n">
        <f aca="false">G184*1.025</f>
        <v>632.511911226</v>
      </c>
      <c r="I184" s="36" t="n">
        <f aca="false">H184*1.05</f>
        <v>664.1375067873</v>
      </c>
      <c r="J184" s="36" t="n">
        <f aca="false">I184*1.02</f>
        <v>677.420256923046</v>
      </c>
      <c r="K184" s="36" t="n">
        <f aca="false">J184*1.08</f>
        <v>731.61387747689</v>
      </c>
      <c r="L184" s="36" t="n">
        <f aca="false">K184*1.099</f>
        <v>804.043651347102</v>
      </c>
      <c r="M184" s="46" t="n">
        <v>5.152</v>
      </c>
      <c r="N184" s="3" t="n">
        <v>1</v>
      </c>
      <c r="O184" s="47" t="s">
        <v>635</v>
      </c>
      <c r="P184" s="32" t="s">
        <v>31</v>
      </c>
    </row>
    <row r="185" customFormat="false" ht="10.2" hidden="false" customHeight="true" outlineLevel="0" collapsed="false">
      <c r="A185" s="87" t="s">
        <v>636</v>
      </c>
      <c r="B185" s="20" t="s">
        <v>19</v>
      </c>
      <c r="C185" s="85" t="s">
        <v>546</v>
      </c>
      <c r="D185" s="85" t="s">
        <v>591</v>
      </c>
      <c r="E185" s="34" t="n">
        <v>778</v>
      </c>
      <c r="F185" s="35" t="n">
        <f aca="false">E185*1.0712</f>
        <v>833.3936</v>
      </c>
      <c r="G185" s="35" t="n">
        <f aca="false">F185*1.0609</f>
        <v>884.14727024</v>
      </c>
      <c r="H185" s="36" t="n">
        <f aca="false">G185*1.025</f>
        <v>906.250951996</v>
      </c>
      <c r="I185" s="36" t="n">
        <f aca="false">H185*1.05</f>
        <v>951.5634995958</v>
      </c>
      <c r="J185" s="36" t="n">
        <f aca="false">I185*1.02</f>
        <v>970.594769587716</v>
      </c>
      <c r="K185" s="36" t="n">
        <f aca="false">J185*1.08</f>
        <v>1048.24235115473</v>
      </c>
      <c r="L185" s="36" t="n">
        <f aca="false">K185*1.099</f>
        <v>1152.01834391905</v>
      </c>
      <c r="M185" s="46" t="n">
        <v>5.398</v>
      </c>
      <c r="N185" s="3" t="n">
        <v>1</v>
      </c>
      <c r="O185" s="47" t="s">
        <v>637</v>
      </c>
      <c r="P185" s="32" t="s">
        <v>31</v>
      </c>
    </row>
    <row r="186" customFormat="false" ht="10.2" hidden="false" customHeight="true" outlineLevel="0" collapsed="false">
      <c r="A186" s="87" t="s">
        <v>638</v>
      </c>
      <c r="B186" s="20" t="s">
        <v>19</v>
      </c>
      <c r="C186" s="85" t="s">
        <v>550</v>
      </c>
      <c r="D186" s="85" t="s">
        <v>594</v>
      </c>
      <c r="E186" s="34" t="n">
        <v>563</v>
      </c>
      <c r="F186" s="35" t="n">
        <f aca="false">E186*1.0712</f>
        <v>603.0856</v>
      </c>
      <c r="G186" s="35" t="n">
        <f aca="false">F186*1.0609</f>
        <v>639.81351304</v>
      </c>
      <c r="H186" s="36" t="n">
        <f aca="false">G186*1.025</f>
        <v>655.808850866</v>
      </c>
      <c r="I186" s="36" t="n">
        <f aca="false">H186*1.05</f>
        <v>688.5992934093</v>
      </c>
      <c r="J186" s="36" t="n">
        <f aca="false">I186*1.02</f>
        <v>702.371279277486</v>
      </c>
      <c r="K186" s="36" t="n">
        <f aca="false">J186*1.08</f>
        <v>758.560981619685</v>
      </c>
      <c r="L186" s="36" t="n">
        <f aca="false">K186*1.099</f>
        <v>833.658518800034</v>
      </c>
      <c r="M186" s="46" t="n">
        <v>0.001</v>
      </c>
      <c r="N186" s="3" t="n">
        <v>1</v>
      </c>
      <c r="O186" s="47" t="s">
        <v>639</v>
      </c>
      <c r="P186" s="32" t="s">
        <v>31</v>
      </c>
    </row>
    <row r="187" customFormat="false" ht="10.2" hidden="false" customHeight="true" outlineLevel="0" collapsed="false">
      <c r="A187" s="87" t="s">
        <v>640</v>
      </c>
      <c r="B187" s="20" t="s">
        <v>19</v>
      </c>
      <c r="C187" s="85" t="s">
        <v>554</v>
      </c>
      <c r="D187" s="85" t="s">
        <v>597</v>
      </c>
      <c r="E187" s="34" t="n">
        <v>685</v>
      </c>
      <c r="F187" s="35" t="n">
        <f aca="false">E187*1.0712</f>
        <v>733.772</v>
      </c>
      <c r="G187" s="35" t="n">
        <f aca="false">F187*1.0609</f>
        <v>778.4587148</v>
      </c>
      <c r="H187" s="36" t="n">
        <f aca="false">G187*1.025</f>
        <v>797.92018267</v>
      </c>
      <c r="I187" s="36" t="n">
        <f aca="false">H187*1.05</f>
        <v>837.8161918035</v>
      </c>
      <c r="J187" s="36" t="n">
        <f aca="false">I187*1.02</f>
        <v>854.57251563957</v>
      </c>
      <c r="K187" s="36" t="n">
        <f aca="false">J187*1.08</f>
        <v>922.938316890736</v>
      </c>
      <c r="L187" s="36" t="n">
        <f aca="false">K187*1.099</f>
        <v>1014.30921026292</v>
      </c>
      <c r="M187" s="46" t="n">
        <v>5.662</v>
      </c>
      <c r="N187" s="3" t="n">
        <v>1</v>
      </c>
      <c r="O187" s="47" t="s">
        <v>641</v>
      </c>
      <c r="P187" s="32" t="s">
        <v>31</v>
      </c>
    </row>
    <row r="188" s="72" customFormat="true" ht="10.2" hidden="false" customHeight="true" outlineLevel="0" collapsed="false">
      <c r="A188" s="27" t="s">
        <v>642</v>
      </c>
      <c r="B188" s="20" t="s">
        <v>19</v>
      </c>
      <c r="C188" s="21" t="s">
        <v>643</v>
      </c>
      <c r="D188" s="21" t="s">
        <v>644</v>
      </c>
      <c r="E188" s="28" t="n">
        <v>275</v>
      </c>
      <c r="F188" s="29" t="n">
        <f aca="false">E188*1.0712</f>
        <v>294.58</v>
      </c>
      <c r="G188" s="29" t="n">
        <f aca="false">F188*1.0609</f>
        <v>312.519922</v>
      </c>
      <c r="H188" s="23" t="n">
        <f aca="false">G188*1.025</f>
        <v>320.33292005</v>
      </c>
      <c r="I188" s="23" t="n">
        <f aca="false">H188*1.05</f>
        <v>336.3495660525</v>
      </c>
      <c r="J188" s="23" t="n">
        <f aca="false">I188*1.02</f>
        <v>343.07655737355</v>
      </c>
      <c r="K188" s="23" t="n">
        <f aca="false">J188*1.08</f>
        <v>370.522681963434</v>
      </c>
      <c r="L188" s="23" t="n">
        <v>407</v>
      </c>
      <c r="M188" s="88" t="n">
        <v>2.765</v>
      </c>
      <c r="N188" s="21" t="n">
        <v>1</v>
      </c>
      <c r="O188" s="31" t="s">
        <v>645</v>
      </c>
      <c r="P188" s="67" t="s">
        <v>110</v>
      </c>
    </row>
    <row r="189" customFormat="false" ht="10.2" hidden="false" customHeight="true" outlineLevel="0" collapsed="false">
      <c r="A189" s="33" t="s">
        <v>646</v>
      </c>
      <c r="B189" s="20" t="s">
        <v>19</v>
      </c>
      <c r="C189" s="3" t="s">
        <v>647</v>
      </c>
      <c r="D189" s="3" t="s">
        <v>648</v>
      </c>
      <c r="E189" s="34" t="n">
        <v>427</v>
      </c>
      <c r="F189" s="35" t="n">
        <f aca="false">E189*1.0712</f>
        <v>457.4024</v>
      </c>
      <c r="G189" s="35" t="n">
        <f aca="false">F189*1.0609</f>
        <v>485.25820616</v>
      </c>
      <c r="H189" s="36" t="n">
        <f aca="false">G189*1.025</f>
        <v>497.389661314</v>
      </c>
      <c r="I189" s="36" t="n">
        <f aca="false">H189*1.05</f>
        <v>522.2591443797</v>
      </c>
      <c r="J189" s="36" t="n">
        <f aca="false">I189*1.02</f>
        <v>532.704327267294</v>
      </c>
      <c r="K189" s="36" t="n">
        <f aca="false">J189*1.08</f>
        <v>575.320673448677</v>
      </c>
      <c r="L189" s="36" t="n">
        <f aca="false">K189*1.099</f>
        <v>632.277420120097</v>
      </c>
      <c r="M189" s="73" t="n">
        <v>2.788</v>
      </c>
      <c r="N189" s="3" t="n">
        <v>1</v>
      </c>
      <c r="O189" s="38" t="s">
        <v>649</v>
      </c>
      <c r="P189" s="32" t="s">
        <v>31</v>
      </c>
    </row>
    <row r="190" customFormat="false" ht="10.2" hidden="false" customHeight="true" outlineLevel="0" collapsed="false">
      <c r="A190" s="33" t="s">
        <v>650</v>
      </c>
      <c r="B190" s="20" t="s">
        <v>19</v>
      </c>
      <c r="C190" s="3" t="s">
        <v>651</v>
      </c>
      <c r="D190" s="3" t="s">
        <v>652</v>
      </c>
      <c r="E190" s="34" t="n">
        <v>822</v>
      </c>
      <c r="F190" s="35" t="n">
        <f aca="false">E190*1.0712</f>
        <v>880.5264</v>
      </c>
      <c r="G190" s="35" t="n">
        <f aca="false">F190*1.0609</f>
        <v>934.15045776</v>
      </c>
      <c r="H190" s="36" t="n">
        <f aca="false">G190*1.025</f>
        <v>957.504219204</v>
      </c>
      <c r="I190" s="36" t="n">
        <f aca="false">H190*1.05</f>
        <v>1005.3794301642</v>
      </c>
      <c r="J190" s="36" t="n">
        <f aca="false">I190*1.02</f>
        <v>1025.48701876748</v>
      </c>
      <c r="K190" s="36" t="n">
        <f aca="false">J190*1.08</f>
        <v>1107.52598026888</v>
      </c>
      <c r="L190" s="36" t="n">
        <f aca="false">K190*1.099</f>
        <v>1217.1710523155</v>
      </c>
      <c r="M190" s="73" t="n">
        <v>0.383</v>
      </c>
      <c r="N190" s="3" t="n">
        <v>1</v>
      </c>
      <c r="O190" s="38" t="s">
        <v>653</v>
      </c>
      <c r="P190" s="32" t="s">
        <v>31</v>
      </c>
    </row>
    <row r="191" customFormat="false" ht="10.2" hidden="false" customHeight="true" outlineLevel="0" collapsed="false">
      <c r="A191" s="33" t="s">
        <v>654</v>
      </c>
      <c r="B191" s="20" t="s">
        <v>19</v>
      </c>
      <c r="C191" s="3" t="s">
        <v>651</v>
      </c>
      <c r="D191" s="3" t="s">
        <v>655</v>
      </c>
      <c r="E191" s="34" t="n">
        <v>777</v>
      </c>
      <c r="F191" s="35" t="n">
        <f aca="false">E191*1.0712</f>
        <v>832.3224</v>
      </c>
      <c r="G191" s="35" t="n">
        <f aca="false">F191*1.0609</f>
        <v>883.01083416</v>
      </c>
      <c r="H191" s="36" t="n">
        <f aca="false">G191*1.025</f>
        <v>905.086105014</v>
      </c>
      <c r="I191" s="36" t="n">
        <f aca="false">H191*1.05</f>
        <v>950.3404102647</v>
      </c>
      <c r="J191" s="36" t="n">
        <f aca="false">I191*1.02</f>
        <v>969.347218469994</v>
      </c>
      <c r="K191" s="36" t="n">
        <f aca="false">J191*1.08</f>
        <v>1046.89499594759</v>
      </c>
      <c r="L191" s="36" t="n">
        <f aca="false">K191*1.099</f>
        <v>1150.53760054641</v>
      </c>
      <c r="M191" s="73" t="n">
        <v>0.383</v>
      </c>
      <c r="N191" s="3" t="n">
        <v>1</v>
      </c>
      <c r="O191" s="38" t="s">
        <v>656</v>
      </c>
      <c r="P191" s="32" t="s">
        <v>31</v>
      </c>
    </row>
    <row r="192" customFormat="false" ht="10.2" hidden="false" customHeight="true" outlineLevel="0" collapsed="false">
      <c r="A192" s="33" t="s">
        <v>657</v>
      </c>
      <c r="B192" s="20" t="s">
        <v>19</v>
      </c>
      <c r="C192" s="3" t="s">
        <v>658</v>
      </c>
      <c r="D192" s="3" t="s">
        <v>659</v>
      </c>
      <c r="E192" s="34" t="n">
        <v>848</v>
      </c>
      <c r="F192" s="35" t="n">
        <f aca="false">E192*1.0712</f>
        <v>908.3776</v>
      </c>
      <c r="G192" s="35" t="n">
        <f aca="false">F192*1.0609</f>
        <v>963.69779584</v>
      </c>
      <c r="H192" s="36" t="n">
        <f aca="false">G192*1.025</f>
        <v>987.790240736</v>
      </c>
      <c r="I192" s="36" t="n">
        <f aca="false">H192*1.05</f>
        <v>1037.1797527728</v>
      </c>
      <c r="J192" s="36" t="n">
        <f aca="false">I192*1.02</f>
        <v>1057.92334782826</v>
      </c>
      <c r="K192" s="36" t="n">
        <f aca="false">J192*1.08</f>
        <v>1142.55721565452</v>
      </c>
      <c r="L192" s="36" t="n">
        <f aca="false">K192*1.099</f>
        <v>1255.67038000431</v>
      </c>
      <c r="M192" s="73" t="n">
        <v>0.383</v>
      </c>
      <c r="N192" s="3" t="n">
        <v>1</v>
      </c>
      <c r="O192" s="38" t="s">
        <v>660</v>
      </c>
      <c r="P192" s="32" t="s">
        <v>31</v>
      </c>
    </row>
    <row r="193" customFormat="false" ht="10.2" hidden="false" customHeight="true" outlineLevel="0" collapsed="false">
      <c r="A193" s="33" t="s">
        <v>661</v>
      </c>
      <c r="B193" s="20" t="s">
        <v>19</v>
      </c>
      <c r="C193" s="3" t="s">
        <v>658</v>
      </c>
      <c r="D193" s="3" t="s">
        <v>662</v>
      </c>
      <c r="E193" s="34" t="n">
        <v>806</v>
      </c>
      <c r="F193" s="35" t="n">
        <f aca="false">E193*1.0712</f>
        <v>863.3872</v>
      </c>
      <c r="G193" s="35" t="n">
        <f aca="false">F193*1.0609</f>
        <v>915.96748048</v>
      </c>
      <c r="H193" s="36" t="n">
        <f aca="false">G193*1.025</f>
        <v>938.866667492</v>
      </c>
      <c r="I193" s="36" t="n">
        <f aca="false">H193*1.05</f>
        <v>985.8100008666</v>
      </c>
      <c r="J193" s="36" t="n">
        <f aca="false">I193*1.02</f>
        <v>1005.52620088393</v>
      </c>
      <c r="K193" s="36" t="n">
        <f aca="false">J193*1.08</f>
        <v>1085.96829695465</v>
      </c>
      <c r="L193" s="36" t="n">
        <f aca="false">K193*1.099</f>
        <v>1193.47915835316</v>
      </c>
      <c r="M193" s="73" t="n">
        <v>0.383</v>
      </c>
      <c r="N193" s="3" t="n">
        <v>1</v>
      </c>
      <c r="O193" s="38" t="s">
        <v>663</v>
      </c>
      <c r="P193" s="32" t="s">
        <v>31</v>
      </c>
    </row>
    <row r="194" s="89" customFormat="true" ht="10.2" hidden="false" customHeight="true" outlineLevel="0" collapsed="false">
      <c r="A194" s="33" t="s">
        <v>664</v>
      </c>
      <c r="B194" s="20" t="s">
        <v>19</v>
      </c>
      <c r="C194" s="3" t="s">
        <v>665</v>
      </c>
      <c r="D194" s="3" t="s">
        <v>666</v>
      </c>
      <c r="E194" s="34" t="n">
        <v>406</v>
      </c>
      <c r="F194" s="35" t="n">
        <f aca="false">E194*1.0712</f>
        <v>434.9072</v>
      </c>
      <c r="G194" s="35" t="n">
        <f aca="false">F194*1.0609</f>
        <v>461.39304848</v>
      </c>
      <c r="H194" s="36" t="n">
        <f aca="false">G194*1.025</f>
        <v>472.927874692</v>
      </c>
      <c r="I194" s="36" t="n">
        <f aca="false">H194*1.05</f>
        <v>496.5742684266</v>
      </c>
      <c r="J194" s="36" t="n">
        <f aca="false">I194*1.02</f>
        <v>506.505753795132</v>
      </c>
      <c r="K194" s="36" t="n">
        <f aca="false">J194*1.08</f>
        <v>547.026214098742</v>
      </c>
      <c r="L194" s="36" t="n">
        <f aca="false">K194*1.099</f>
        <v>601.181809294518</v>
      </c>
      <c r="M194" s="73" t="n">
        <v>0.426</v>
      </c>
      <c r="N194" s="3" t="n">
        <v>1</v>
      </c>
      <c r="O194" s="38" t="s">
        <v>667</v>
      </c>
      <c r="P194" s="32" t="s">
        <v>668</v>
      </c>
    </row>
    <row r="195" s="72" customFormat="true" ht="10.2" hidden="false" customHeight="true" outlineLevel="0" collapsed="false">
      <c r="A195" s="27" t="s">
        <v>669</v>
      </c>
      <c r="B195" s="20" t="s">
        <v>19</v>
      </c>
      <c r="C195" s="21" t="s">
        <v>665</v>
      </c>
      <c r="D195" s="21" t="s">
        <v>670</v>
      </c>
      <c r="E195" s="28" t="n">
        <v>198</v>
      </c>
      <c r="F195" s="29" t="n">
        <f aca="false">E195*1.0712</f>
        <v>212.0976</v>
      </c>
      <c r="G195" s="29" t="n">
        <f aca="false">F195*1.0609</f>
        <v>225.01434384</v>
      </c>
      <c r="H195" s="23" t="n">
        <f aca="false">G195*1.025</f>
        <v>230.639702436</v>
      </c>
      <c r="I195" s="23" t="n">
        <f aca="false">H195*1.05</f>
        <v>242.1716875578</v>
      </c>
      <c r="J195" s="23" t="n">
        <f aca="false">I195*1.02</f>
        <v>247.015121308956</v>
      </c>
      <c r="K195" s="23" t="n">
        <f aca="false">J195*1.08</f>
        <v>266.776331013672</v>
      </c>
      <c r="L195" s="23" t="n">
        <v>293</v>
      </c>
      <c r="M195" s="88" t="n">
        <v>1.88</v>
      </c>
      <c r="N195" s="21" t="n">
        <v>1</v>
      </c>
      <c r="O195" s="31" t="s">
        <v>671</v>
      </c>
      <c r="P195" s="67" t="s">
        <v>668</v>
      </c>
    </row>
    <row r="196" customFormat="false" ht="10.2" hidden="false" customHeight="true" outlineLevel="0" collapsed="false">
      <c r="A196" s="27" t="s">
        <v>672</v>
      </c>
      <c r="B196" s="20" t="s">
        <v>19</v>
      </c>
      <c r="C196" s="21" t="s">
        <v>673</v>
      </c>
      <c r="D196" s="21" t="s">
        <v>674</v>
      </c>
      <c r="E196" s="28" t="n">
        <v>130</v>
      </c>
      <c r="F196" s="29" t="n">
        <f aca="false">E196*1.0712</f>
        <v>139.256</v>
      </c>
      <c r="G196" s="29" t="n">
        <f aca="false">F196*1.0609</f>
        <v>147.7366904</v>
      </c>
      <c r="H196" s="23" t="n">
        <f aca="false">G196*1.025</f>
        <v>151.43010766</v>
      </c>
      <c r="I196" s="23" t="n">
        <f aca="false">H196*1.05</f>
        <v>159.001613043</v>
      </c>
      <c r="J196" s="23" t="n">
        <f aca="false">I196*1.02</f>
        <v>162.18164530386</v>
      </c>
      <c r="K196" s="23" t="n">
        <f aca="false">J196*1.08</f>
        <v>175.156176928169</v>
      </c>
      <c r="L196" s="23" t="n">
        <v>192</v>
      </c>
      <c r="M196" s="88" t="n">
        <v>1.198</v>
      </c>
      <c r="N196" s="21" t="n">
        <v>1</v>
      </c>
      <c r="O196" s="31" t="s">
        <v>675</v>
      </c>
      <c r="P196" s="67" t="s">
        <v>676</v>
      </c>
    </row>
    <row r="197" customFormat="false" ht="10.2" hidden="false" customHeight="true" outlineLevel="0" collapsed="false">
      <c r="A197" s="90" t="s">
        <v>677</v>
      </c>
      <c r="B197" s="20" t="s">
        <v>19</v>
      </c>
      <c r="C197" s="63" t="s">
        <v>678</v>
      </c>
      <c r="D197" s="63" t="s">
        <v>679</v>
      </c>
      <c r="E197" s="29" t="n">
        <v>64.5</v>
      </c>
      <c r="F197" s="29" t="n">
        <f aca="false">E197*1.0712</f>
        <v>69.0924</v>
      </c>
      <c r="G197" s="29" t="n">
        <f aca="false">F197*1.0609</f>
        <v>73.30012716</v>
      </c>
      <c r="H197" s="23" t="n">
        <f aca="false">G197*1.025</f>
        <v>75.132630339</v>
      </c>
      <c r="I197" s="23" t="n">
        <f aca="false">H197*1.05</f>
        <v>78.88926185595</v>
      </c>
      <c r="J197" s="23" t="n">
        <f aca="false">I197*1.02</f>
        <v>80.467047093069</v>
      </c>
      <c r="K197" s="23" t="n">
        <f aca="false">J197*1.08</f>
        <v>86.9044108605145</v>
      </c>
      <c r="L197" s="23" t="n">
        <v>95.5</v>
      </c>
      <c r="M197" s="91" t="n">
        <v>0.5</v>
      </c>
      <c r="N197" s="63" t="n">
        <v>1</v>
      </c>
      <c r="O197" s="65" t="s">
        <v>680</v>
      </c>
      <c r="P197" s="67" t="s">
        <v>676</v>
      </c>
    </row>
    <row r="198" customFormat="false" ht="10.2" hidden="false" customHeight="true" outlineLevel="0" collapsed="false">
      <c r="A198" s="33" t="s">
        <v>681</v>
      </c>
      <c r="B198" s="20" t="s">
        <v>19</v>
      </c>
      <c r="C198" s="3" t="s">
        <v>682</v>
      </c>
      <c r="D198" s="3" t="s">
        <v>683</v>
      </c>
      <c r="E198" s="34" t="n">
        <v>305.5</v>
      </c>
      <c r="F198" s="35" t="n">
        <f aca="false">E198*1.0712</f>
        <v>327.2516</v>
      </c>
      <c r="G198" s="35" t="n">
        <f aca="false">F198*1.0609</f>
        <v>347.18122244</v>
      </c>
      <c r="H198" s="36" t="n">
        <f aca="false">G198*1.025</f>
        <v>355.860753001</v>
      </c>
      <c r="I198" s="36" t="n">
        <f aca="false">H198*1.05</f>
        <v>373.65379065105</v>
      </c>
      <c r="J198" s="36" t="n">
        <f aca="false">I198*1.02</f>
        <v>381.126866464071</v>
      </c>
      <c r="K198" s="36" t="n">
        <f aca="false">J198*1.08</f>
        <v>411.617015781197</v>
      </c>
      <c r="L198" s="36" t="n">
        <f aca="false">K198*1.099</f>
        <v>452.367100343535</v>
      </c>
      <c r="M198" s="73" t="n">
        <v>1.681</v>
      </c>
      <c r="N198" s="3" t="n">
        <v>1</v>
      </c>
      <c r="O198" s="38" t="s">
        <v>684</v>
      </c>
      <c r="P198" s="32" t="s">
        <v>31</v>
      </c>
    </row>
    <row r="199" customFormat="false" ht="10.2" hidden="false" customHeight="true" outlineLevel="0" collapsed="false">
      <c r="A199" s="27" t="s">
        <v>685</v>
      </c>
      <c r="B199" s="20" t="s">
        <v>19</v>
      </c>
      <c r="C199" s="21" t="s">
        <v>686</v>
      </c>
      <c r="D199" s="21" t="s">
        <v>687</v>
      </c>
      <c r="E199" s="28" t="n">
        <v>182</v>
      </c>
      <c r="F199" s="29" t="n">
        <f aca="false">E199*1.0712</f>
        <v>194.9584</v>
      </c>
      <c r="G199" s="29" t="n">
        <f aca="false">F199*1.0609</f>
        <v>206.83136656</v>
      </c>
      <c r="H199" s="23" t="n">
        <f aca="false">G199*1.025</f>
        <v>212.002150724</v>
      </c>
      <c r="I199" s="23" t="n">
        <f aca="false">H199*1.05</f>
        <v>222.6022582602</v>
      </c>
      <c r="J199" s="23" t="n">
        <f aca="false">I199*1.02</f>
        <v>227.054303425404</v>
      </c>
      <c r="K199" s="23" t="n">
        <f aca="false">J199*1.08</f>
        <v>245.218647699436</v>
      </c>
      <c r="L199" s="23" t="n">
        <v>269</v>
      </c>
      <c r="M199" s="88" t="n">
        <v>1.345</v>
      </c>
      <c r="N199" s="21" t="n">
        <v>1</v>
      </c>
      <c r="O199" s="31" t="s">
        <v>688</v>
      </c>
      <c r="P199" s="67" t="s">
        <v>105</v>
      </c>
    </row>
    <row r="200" s="89" customFormat="true" ht="10.2" hidden="false" customHeight="true" outlineLevel="0" collapsed="false">
      <c r="A200" s="33" t="s">
        <v>689</v>
      </c>
      <c r="B200" s="20" t="s">
        <v>19</v>
      </c>
      <c r="C200" s="3" t="s">
        <v>690</v>
      </c>
      <c r="D200" s="3" t="s">
        <v>691</v>
      </c>
      <c r="E200" s="34" t="n">
        <v>315</v>
      </c>
      <c r="F200" s="35" t="n">
        <f aca="false">E200*1.0712</f>
        <v>337.428</v>
      </c>
      <c r="G200" s="35" t="n">
        <f aca="false">F200*1.0609</f>
        <v>357.9773652</v>
      </c>
      <c r="H200" s="36" t="n">
        <f aca="false">G200*1.025</f>
        <v>366.92679933</v>
      </c>
      <c r="I200" s="36" t="n">
        <f aca="false">H200*1.05</f>
        <v>385.2731392965</v>
      </c>
      <c r="J200" s="36" t="n">
        <f aca="false">I200*1.02</f>
        <v>392.97860208243</v>
      </c>
      <c r="K200" s="36" t="n">
        <f aca="false">J200*1.08</f>
        <v>424.416890249024</v>
      </c>
      <c r="L200" s="36" t="n">
        <f aca="false">K200*1.099</f>
        <v>466.434162383678</v>
      </c>
      <c r="M200" s="73" t="n">
        <v>1.694</v>
      </c>
      <c r="N200" s="3" t="n">
        <v>1</v>
      </c>
      <c r="O200" s="38" t="s">
        <v>692</v>
      </c>
      <c r="P200" s="32" t="s">
        <v>110</v>
      </c>
    </row>
    <row r="201" customFormat="false" ht="10.2" hidden="false" customHeight="true" outlineLevel="0" collapsed="false">
      <c r="A201" s="33" t="s">
        <v>693</v>
      </c>
      <c r="B201" s="20" t="s">
        <v>19</v>
      </c>
      <c r="C201" s="3" t="s">
        <v>686</v>
      </c>
      <c r="D201" s="3" t="s">
        <v>687</v>
      </c>
      <c r="E201" s="34" t="n">
        <v>305</v>
      </c>
      <c r="F201" s="35" t="n">
        <f aca="false">E201*1.0712</f>
        <v>326.716</v>
      </c>
      <c r="G201" s="35" t="n">
        <f aca="false">F201*1.0609</f>
        <v>346.6130044</v>
      </c>
      <c r="H201" s="36" t="n">
        <f aca="false">G201*1.025</f>
        <v>355.27832951</v>
      </c>
      <c r="I201" s="36" t="n">
        <f aca="false">H201*1.05</f>
        <v>373.0422459855</v>
      </c>
      <c r="J201" s="36" t="n">
        <f aca="false">I201*1.02</f>
        <v>380.50309090521</v>
      </c>
      <c r="K201" s="36" t="n">
        <f aca="false">J201*1.08</f>
        <v>410.943338177627</v>
      </c>
      <c r="L201" s="36" t="n">
        <f aca="false">K201*1.099</f>
        <v>451.626728657212</v>
      </c>
      <c r="M201" s="73" t="n">
        <v>1.694</v>
      </c>
      <c r="N201" s="3" t="n">
        <v>1</v>
      </c>
      <c r="O201" s="38" t="s">
        <v>694</v>
      </c>
      <c r="P201" s="32" t="s">
        <v>110</v>
      </c>
    </row>
    <row r="202" customFormat="false" ht="10.2" hidden="false" customHeight="true" outlineLevel="0" collapsed="false">
      <c r="A202" s="33" t="s">
        <v>695</v>
      </c>
      <c r="B202" s="20" t="s">
        <v>19</v>
      </c>
      <c r="C202" s="3" t="s">
        <v>696</v>
      </c>
      <c r="D202" s="3" t="s">
        <v>697</v>
      </c>
      <c r="E202" s="34" t="n">
        <v>577</v>
      </c>
      <c r="F202" s="35" t="n">
        <f aca="false">E202*1.0712</f>
        <v>618.0824</v>
      </c>
      <c r="G202" s="35" t="n">
        <f aca="false">F202*1.0609</f>
        <v>655.72361816</v>
      </c>
      <c r="H202" s="36" t="n">
        <f aca="false">G202*1.025</f>
        <v>672.116708614</v>
      </c>
      <c r="I202" s="36" t="n">
        <f aca="false">H202*1.05</f>
        <v>705.7225440447</v>
      </c>
      <c r="J202" s="36" t="n">
        <f aca="false">I202*1.02</f>
        <v>719.836994925594</v>
      </c>
      <c r="K202" s="36" t="n">
        <f aca="false">J202*1.08</f>
        <v>777.423954519642</v>
      </c>
      <c r="L202" s="36" t="n">
        <f aca="false">K202*1.099</f>
        <v>854.388926017086</v>
      </c>
      <c r="M202" s="73" t="n">
        <v>0.001</v>
      </c>
      <c r="N202" s="3" t="n">
        <v>1</v>
      </c>
      <c r="O202" s="38" t="s">
        <v>698</v>
      </c>
      <c r="P202" s="32" t="s">
        <v>31</v>
      </c>
    </row>
    <row r="203" customFormat="false" ht="10.2" hidden="false" customHeight="true" outlineLevel="0" collapsed="false">
      <c r="A203" s="33" t="s">
        <v>699</v>
      </c>
      <c r="B203" s="20" t="s">
        <v>19</v>
      </c>
      <c r="C203" s="3" t="s">
        <v>700</v>
      </c>
      <c r="D203" s="3" t="s">
        <v>701</v>
      </c>
      <c r="E203" s="34" t="n">
        <v>543</v>
      </c>
      <c r="F203" s="35" t="n">
        <f aca="false">E203*1.0712</f>
        <v>581.6616</v>
      </c>
      <c r="G203" s="35" t="n">
        <f aca="false">F203*1.0609</f>
        <v>617.08479144</v>
      </c>
      <c r="H203" s="36" t="n">
        <f aca="false">G203*1.025</f>
        <v>632.511911226</v>
      </c>
      <c r="I203" s="36" t="n">
        <f aca="false">H203*1.05</f>
        <v>664.1375067873</v>
      </c>
      <c r="J203" s="36" t="n">
        <f aca="false">I203*1.02</f>
        <v>677.420256923046</v>
      </c>
      <c r="K203" s="36" t="n">
        <f aca="false">J203*1.08</f>
        <v>731.61387747689</v>
      </c>
      <c r="L203" s="36" t="n">
        <f aca="false">K203*1.099</f>
        <v>804.043651347102</v>
      </c>
      <c r="M203" s="73" t="n">
        <v>0.001</v>
      </c>
      <c r="N203" s="3" t="n">
        <v>1</v>
      </c>
      <c r="O203" s="38" t="s">
        <v>702</v>
      </c>
      <c r="P203" s="32" t="s">
        <v>31</v>
      </c>
    </row>
    <row r="204" customFormat="false" ht="10.2" hidden="false" customHeight="true" outlineLevel="0" collapsed="false">
      <c r="A204" s="33" t="s">
        <v>703</v>
      </c>
      <c r="B204" s="20" t="s">
        <v>19</v>
      </c>
      <c r="C204" s="3" t="s">
        <v>704</v>
      </c>
      <c r="D204" s="3" t="s">
        <v>705</v>
      </c>
      <c r="E204" s="34" t="n">
        <v>604</v>
      </c>
      <c r="F204" s="35" t="n">
        <f aca="false">E204*1.0712</f>
        <v>647.0048</v>
      </c>
      <c r="G204" s="35" t="n">
        <f aca="false">F204*1.0609</f>
        <v>686.40739232</v>
      </c>
      <c r="H204" s="36" t="n">
        <f aca="false">G204*1.025</f>
        <v>703.567577128</v>
      </c>
      <c r="I204" s="36" t="n">
        <f aca="false">H204*1.05</f>
        <v>738.7459559844</v>
      </c>
      <c r="J204" s="36" t="n">
        <f aca="false">I204*1.02</f>
        <v>753.520875104088</v>
      </c>
      <c r="K204" s="36" t="n">
        <f aca="false">J204*1.08</f>
        <v>813.802545112415</v>
      </c>
      <c r="L204" s="36" t="n">
        <f aca="false">K204*1.099</f>
        <v>894.368997078544</v>
      </c>
      <c r="M204" s="73" t="n">
        <v>0.163</v>
      </c>
      <c r="N204" s="3" t="n">
        <v>1</v>
      </c>
      <c r="O204" s="38" t="s">
        <v>706</v>
      </c>
      <c r="P204" s="32" t="s">
        <v>31</v>
      </c>
    </row>
    <row r="205" customFormat="false" ht="10.2" hidden="false" customHeight="true" outlineLevel="0" collapsed="false">
      <c r="A205" s="33" t="s">
        <v>707</v>
      </c>
      <c r="B205" s="20" t="s">
        <v>19</v>
      </c>
      <c r="C205" s="3" t="s">
        <v>704</v>
      </c>
      <c r="D205" s="3" t="s">
        <v>708</v>
      </c>
      <c r="E205" s="34" t="n">
        <v>571</v>
      </c>
      <c r="F205" s="35" t="n">
        <f aca="false">E205*1.0712</f>
        <v>611.6552</v>
      </c>
      <c r="G205" s="35" t="n">
        <f aca="false">F205*1.0609</f>
        <v>648.90500168</v>
      </c>
      <c r="H205" s="36" t="n">
        <f aca="false">G205*1.025</f>
        <v>665.127626722</v>
      </c>
      <c r="I205" s="36" t="n">
        <f aca="false">H205*1.05</f>
        <v>698.3840080581</v>
      </c>
      <c r="J205" s="36" t="n">
        <f aca="false">I205*1.02</f>
        <v>712.351688219262</v>
      </c>
      <c r="K205" s="36" t="n">
        <f aca="false">J205*1.08</f>
        <v>769.339823276803</v>
      </c>
      <c r="L205" s="36" t="n">
        <f aca="false">K205*1.099</f>
        <v>845.504465781206</v>
      </c>
      <c r="M205" s="73" t="n">
        <v>0.163</v>
      </c>
      <c r="N205" s="3" t="n">
        <v>1</v>
      </c>
      <c r="O205" s="38" t="s">
        <v>709</v>
      </c>
      <c r="P205" s="32" t="s">
        <v>31</v>
      </c>
    </row>
    <row r="206" customFormat="false" ht="10.2" hidden="false" customHeight="true" outlineLevel="0" collapsed="false">
      <c r="A206" s="33" t="s">
        <v>710</v>
      </c>
      <c r="B206" s="20" t="s">
        <v>19</v>
      </c>
      <c r="C206" s="3" t="s">
        <v>711</v>
      </c>
      <c r="D206" s="3" t="s">
        <v>712</v>
      </c>
      <c r="E206" s="34" t="n">
        <v>348</v>
      </c>
      <c r="F206" s="35" t="n">
        <f aca="false">E206*1.0712</f>
        <v>372.7776</v>
      </c>
      <c r="G206" s="35" t="n">
        <f aca="false">F206*1.0609</f>
        <v>395.47975584</v>
      </c>
      <c r="H206" s="36" t="n">
        <f aca="false">G206*1.025</f>
        <v>405.366749736</v>
      </c>
      <c r="I206" s="36" t="n">
        <f aca="false">H206*1.05</f>
        <v>425.6350872228</v>
      </c>
      <c r="J206" s="36" t="n">
        <f aca="false">I206*1.02</f>
        <v>434.147788967256</v>
      </c>
      <c r="K206" s="36" t="n">
        <f aca="false">J206*1.08</f>
        <v>468.879612084637</v>
      </c>
      <c r="L206" s="36" t="n">
        <f aca="false">K206*1.099</f>
        <v>515.298693681016</v>
      </c>
      <c r="M206" s="73" t="n">
        <v>0.238</v>
      </c>
      <c r="N206" s="3" t="n">
        <v>1</v>
      </c>
      <c r="O206" s="38" t="s">
        <v>713</v>
      </c>
      <c r="P206" s="32" t="s">
        <v>714</v>
      </c>
    </row>
    <row r="207" customFormat="false" ht="10.2" hidden="false" customHeight="true" outlineLevel="0" collapsed="false">
      <c r="A207" s="27" t="s">
        <v>715</v>
      </c>
      <c r="B207" s="20" t="s">
        <v>19</v>
      </c>
      <c r="C207" s="21" t="s">
        <v>711</v>
      </c>
      <c r="D207" s="21" t="s">
        <v>716</v>
      </c>
      <c r="E207" s="28" t="n">
        <v>190</v>
      </c>
      <c r="F207" s="29" t="n">
        <f aca="false">E207*1.0712</f>
        <v>203.528</v>
      </c>
      <c r="G207" s="29" t="n">
        <f aca="false">F207*1.0609</f>
        <v>215.9228552</v>
      </c>
      <c r="H207" s="23" t="n">
        <f aca="false">G207*1.025</f>
        <v>221.32092658</v>
      </c>
      <c r="I207" s="23" t="n">
        <f aca="false">H207*1.05</f>
        <v>232.386972909</v>
      </c>
      <c r="J207" s="23" t="n">
        <f aca="false">I207*1.02</f>
        <v>237.03471236718</v>
      </c>
      <c r="K207" s="23" t="n">
        <f aca="false">J207*1.08</f>
        <v>255.997489356554</v>
      </c>
      <c r="L207" s="23" t="n">
        <v>281</v>
      </c>
      <c r="M207" s="88" t="n">
        <v>0.238</v>
      </c>
      <c r="N207" s="21" t="n">
        <v>1</v>
      </c>
      <c r="O207" s="31" t="s">
        <v>717</v>
      </c>
      <c r="P207" s="67" t="s">
        <v>714</v>
      </c>
    </row>
    <row r="208" customFormat="false" ht="10.2" hidden="false" customHeight="true" outlineLevel="0" collapsed="false">
      <c r="A208" s="33" t="s">
        <v>718</v>
      </c>
      <c r="B208" s="20" t="s">
        <v>19</v>
      </c>
      <c r="C208" s="3" t="s">
        <v>719</v>
      </c>
      <c r="D208" s="3" t="s">
        <v>720</v>
      </c>
      <c r="E208" s="34" t="n">
        <v>287</v>
      </c>
      <c r="F208" s="35" t="n">
        <f aca="false">E208*1.0712</f>
        <v>307.4344</v>
      </c>
      <c r="G208" s="35" t="n">
        <f aca="false">F208*1.0609</f>
        <v>326.15715496</v>
      </c>
      <c r="H208" s="36" t="n">
        <f aca="false">G208*1.025</f>
        <v>334.311083834</v>
      </c>
      <c r="I208" s="36" t="n">
        <f aca="false">H208*1.05</f>
        <v>351.0266380257</v>
      </c>
      <c r="J208" s="36" t="n">
        <f aca="false">I208*1.02</f>
        <v>358.047170786214</v>
      </c>
      <c r="K208" s="36" t="n">
        <f aca="false">J208*1.08</f>
        <v>386.690944449111</v>
      </c>
      <c r="L208" s="36" t="n">
        <f aca="false">K208*1.099</f>
        <v>424.973347949573</v>
      </c>
      <c r="M208" s="73" t="n">
        <v>0.238</v>
      </c>
      <c r="N208" s="3" t="n">
        <v>1</v>
      </c>
      <c r="O208" s="38" t="s">
        <v>721</v>
      </c>
      <c r="P208" s="32" t="s">
        <v>714</v>
      </c>
    </row>
    <row r="209" customFormat="false" ht="10.2" hidden="false" customHeight="true" outlineLevel="0" collapsed="false">
      <c r="A209" s="27" t="s">
        <v>722</v>
      </c>
      <c r="B209" s="20" t="s">
        <v>19</v>
      </c>
      <c r="C209" s="21" t="s">
        <v>719</v>
      </c>
      <c r="D209" s="21" t="s">
        <v>723</v>
      </c>
      <c r="E209" s="28" t="n">
        <v>182</v>
      </c>
      <c r="F209" s="29" t="n">
        <f aca="false">E209*1.0712</f>
        <v>194.9584</v>
      </c>
      <c r="G209" s="29" t="n">
        <f aca="false">F209*1.0609</f>
        <v>206.83136656</v>
      </c>
      <c r="H209" s="23" t="n">
        <f aca="false">G209*1.025</f>
        <v>212.002150724</v>
      </c>
      <c r="I209" s="23" t="n">
        <f aca="false">H209*1.05</f>
        <v>222.6022582602</v>
      </c>
      <c r="J209" s="23" t="n">
        <f aca="false">I209*1.02</f>
        <v>227.054303425404</v>
      </c>
      <c r="K209" s="23" t="n">
        <f aca="false">J209*1.08</f>
        <v>245.218647699436</v>
      </c>
      <c r="L209" s="23" t="n">
        <v>269</v>
      </c>
      <c r="M209" s="88" t="n">
        <v>0.238</v>
      </c>
      <c r="N209" s="21" t="n">
        <v>1</v>
      </c>
      <c r="O209" s="31" t="s">
        <v>724</v>
      </c>
      <c r="P209" s="67" t="s">
        <v>714</v>
      </c>
    </row>
    <row r="210" customFormat="false" ht="10.2" hidden="false" customHeight="true" outlineLevel="0" collapsed="false">
      <c r="A210" s="33" t="s">
        <v>725</v>
      </c>
      <c r="B210" s="20" t="s">
        <v>19</v>
      </c>
      <c r="C210" s="3" t="s">
        <v>726</v>
      </c>
      <c r="D210" s="3" t="s">
        <v>727</v>
      </c>
      <c r="E210" s="34" t="n">
        <v>414</v>
      </c>
      <c r="F210" s="35" t="n">
        <f aca="false">E210*1.0712</f>
        <v>443.4768</v>
      </c>
      <c r="G210" s="35" t="n">
        <f aca="false">F210*1.0609</f>
        <v>470.48453712</v>
      </c>
      <c r="H210" s="36" t="n">
        <f aca="false">G210*1.025</f>
        <v>482.246650548</v>
      </c>
      <c r="I210" s="36" t="n">
        <f aca="false">H210*1.05</f>
        <v>506.3589830754</v>
      </c>
      <c r="J210" s="36" t="n">
        <f aca="false">I210*1.02</f>
        <v>516.486162736908</v>
      </c>
      <c r="K210" s="36" t="n">
        <f aca="false">J210*1.08</f>
        <v>557.805055755861</v>
      </c>
      <c r="L210" s="36" t="n">
        <f aca="false">K210*1.099</f>
        <v>613.027756275691</v>
      </c>
      <c r="M210" s="73" t="n">
        <v>0.238</v>
      </c>
      <c r="N210" s="3" t="n">
        <v>1</v>
      </c>
      <c r="O210" s="38" t="s">
        <v>728</v>
      </c>
      <c r="P210" s="32" t="s">
        <v>31</v>
      </c>
    </row>
    <row r="211" customFormat="false" ht="10.2" hidden="false" customHeight="true" outlineLevel="0" collapsed="false">
      <c r="A211" s="33" t="s">
        <v>729</v>
      </c>
      <c r="B211" s="20" t="s">
        <v>19</v>
      </c>
      <c r="C211" s="3" t="s">
        <v>726</v>
      </c>
      <c r="D211" s="3" t="s">
        <v>730</v>
      </c>
      <c r="E211" s="34" t="n">
        <v>380</v>
      </c>
      <c r="F211" s="35" t="n">
        <f aca="false">E211*1.0712</f>
        <v>407.056</v>
      </c>
      <c r="G211" s="35" t="n">
        <f aca="false">F211*1.0609</f>
        <v>431.8457104</v>
      </c>
      <c r="H211" s="36" t="n">
        <f aca="false">G211*1.025</f>
        <v>442.64185316</v>
      </c>
      <c r="I211" s="36" t="n">
        <f aca="false">H211*1.05</f>
        <v>464.773945818</v>
      </c>
      <c r="J211" s="36" t="n">
        <f aca="false">I211*1.02</f>
        <v>474.06942473436</v>
      </c>
      <c r="K211" s="36" t="n">
        <f aca="false">J211*1.08</f>
        <v>511.994978713109</v>
      </c>
      <c r="L211" s="36" t="n">
        <f aca="false">K211*1.099</f>
        <v>562.682481605707</v>
      </c>
      <c r="M211" s="73" t="n">
        <v>0.238</v>
      </c>
      <c r="N211" s="3" t="n">
        <v>1</v>
      </c>
      <c r="O211" s="38" t="s">
        <v>731</v>
      </c>
      <c r="P211" s="32" t="s">
        <v>31</v>
      </c>
    </row>
    <row r="212" customFormat="false" ht="10.2" hidden="false" customHeight="true" outlineLevel="0" collapsed="false">
      <c r="A212" s="33" t="s">
        <v>732</v>
      </c>
      <c r="B212" s="20" t="s">
        <v>19</v>
      </c>
      <c r="C212" s="3" t="s">
        <v>726</v>
      </c>
      <c r="D212" s="3" t="s">
        <v>733</v>
      </c>
      <c r="E212" s="34" t="n">
        <v>441</v>
      </c>
      <c r="F212" s="35" t="n">
        <f aca="false">E212*1.0712</f>
        <v>472.3992</v>
      </c>
      <c r="G212" s="35" t="n">
        <f aca="false">F212*1.0609</f>
        <v>501.16831128</v>
      </c>
      <c r="H212" s="36" t="n">
        <f aca="false">G212*1.025</f>
        <v>513.697519062</v>
      </c>
      <c r="I212" s="36" t="n">
        <f aca="false">H212*1.05</f>
        <v>539.3823950151</v>
      </c>
      <c r="J212" s="36" t="n">
        <f aca="false">I212*1.02</f>
        <v>550.170042915402</v>
      </c>
      <c r="K212" s="36" t="n">
        <f aca="false">J212*1.08</f>
        <v>594.183646348634</v>
      </c>
      <c r="L212" s="36" t="n">
        <f aca="false">K212*1.099</f>
        <v>653.007827337149</v>
      </c>
      <c r="M212" s="73" t="n">
        <v>0.238</v>
      </c>
      <c r="N212" s="3" t="n">
        <v>1</v>
      </c>
      <c r="O212" s="38" t="s">
        <v>734</v>
      </c>
      <c r="P212" s="32" t="s">
        <v>31</v>
      </c>
    </row>
    <row r="213" customFormat="false" ht="10.2" hidden="false" customHeight="true" outlineLevel="0" collapsed="false">
      <c r="A213" s="33" t="s">
        <v>735</v>
      </c>
      <c r="B213" s="20" t="s">
        <v>19</v>
      </c>
      <c r="C213" s="3" t="s">
        <v>726</v>
      </c>
      <c r="D213" s="3" t="s">
        <v>736</v>
      </c>
      <c r="E213" s="34" t="n">
        <v>406</v>
      </c>
      <c r="F213" s="35" t="n">
        <f aca="false">E213*1.0712</f>
        <v>434.9072</v>
      </c>
      <c r="G213" s="35" t="n">
        <f aca="false">F213*1.0609</f>
        <v>461.39304848</v>
      </c>
      <c r="H213" s="36" t="n">
        <f aca="false">G213*1.025</f>
        <v>472.927874692</v>
      </c>
      <c r="I213" s="36" t="n">
        <f aca="false">H213*1.05</f>
        <v>496.5742684266</v>
      </c>
      <c r="J213" s="36" t="n">
        <f aca="false">I213*1.02</f>
        <v>506.505753795132</v>
      </c>
      <c r="K213" s="36" t="n">
        <f aca="false">J213*1.08</f>
        <v>547.026214098742</v>
      </c>
      <c r="L213" s="36" t="n">
        <f aca="false">K213*1.099</f>
        <v>601.181809294518</v>
      </c>
      <c r="M213" s="73" t="n">
        <v>0.238</v>
      </c>
      <c r="N213" s="3" t="n">
        <v>1</v>
      </c>
      <c r="O213" s="38" t="s">
        <v>737</v>
      </c>
      <c r="P213" s="32" t="s">
        <v>31</v>
      </c>
    </row>
    <row r="214" customFormat="false" ht="10.2" hidden="false" customHeight="true" outlineLevel="0" collapsed="false">
      <c r="A214" s="33" t="s">
        <v>738</v>
      </c>
      <c r="B214" s="20" t="s">
        <v>19</v>
      </c>
      <c r="C214" s="3" t="s">
        <v>726</v>
      </c>
      <c r="D214" s="3" t="s">
        <v>739</v>
      </c>
      <c r="E214" s="34" t="n">
        <v>490</v>
      </c>
      <c r="F214" s="35" t="n">
        <f aca="false">E214*1.0712</f>
        <v>524.888</v>
      </c>
      <c r="G214" s="35" t="n">
        <f aca="false">F214*1.0609</f>
        <v>556.8536792</v>
      </c>
      <c r="H214" s="36" t="n">
        <f aca="false">G214*1.025</f>
        <v>570.77502118</v>
      </c>
      <c r="I214" s="36" t="n">
        <f aca="false">H214*1.05</f>
        <v>599.313772239</v>
      </c>
      <c r="J214" s="36" t="n">
        <f aca="false">I214*1.02</f>
        <v>611.30004768378</v>
      </c>
      <c r="K214" s="36" t="n">
        <f aca="false">J214*1.08</f>
        <v>660.204051498482</v>
      </c>
      <c r="L214" s="36" t="n">
        <f aca="false">K214*1.099</f>
        <v>725.564252596832</v>
      </c>
      <c r="M214" s="73" t="n">
        <v>0.238</v>
      </c>
      <c r="N214" s="3" t="n">
        <v>1</v>
      </c>
      <c r="O214" s="38" t="s">
        <v>740</v>
      </c>
      <c r="P214" s="32" t="s">
        <v>31</v>
      </c>
    </row>
    <row r="215" customFormat="false" ht="10.2" hidden="false" customHeight="true" outlineLevel="0" collapsed="false">
      <c r="A215" s="33" t="s">
        <v>741</v>
      </c>
      <c r="B215" s="20" t="s">
        <v>19</v>
      </c>
      <c r="C215" s="3" t="s">
        <v>726</v>
      </c>
      <c r="D215" s="3" t="s">
        <v>742</v>
      </c>
      <c r="E215" s="34" t="n">
        <v>455</v>
      </c>
      <c r="F215" s="35" t="n">
        <f aca="false">E215*1.0712</f>
        <v>487.396</v>
      </c>
      <c r="G215" s="35" t="n">
        <f aca="false">F215*1.0609</f>
        <v>517.0784164</v>
      </c>
      <c r="H215" s="36" t="n">
        <f aca="false">G215*1.025</f>
        <v>530.00537681</v>
      </c>
      <c r="I215" s="36" t="n">
        <f aca="false">H215*1.05</f>
        <v>556.5056456505</v>
      </c>
      <c r="J215" s="36" t="n">
        <f aca="false">I215*1.02</f>
        <v>567.63575856351</v>
      </c>
      <c r="K215" s="36" t="n">
        <f aca="false">J215*1.08</f>
        <v>613.046619248591</v>
      </c>
      <c r="L215" s="36" t="n">
        <f aca="false">K215*1.099</f>
        <v>673.738234554201</v>
      </c>
      <c r="M215" s="73" t="n">
        <v>0.238</v>
      </c>
      <c r="N215" s="3" t="n">
        <v>1</v>
      </c>
      <c r="O215" s="38" t="s">
        <v>743</v>
      </c>
      <c r="P215" s="32" t="s">
        <v>31</v>
      </c>
    </row>
    <row r="216" customFormat="false" ht="10.2" hidden="false" customHeight="true" outlineLevel="0" collapsed="false">
      <c r="A216" s="33" t="s">
        <v>744</v>
      </c>
      <c r="B216" s="20" t="s">
        <v>19</v>
      </c>
      <c r="C216" s="3" t="s">
        <v>745</v>
      </c>
      <c r="D216" s="3" t="s">
        <v>746</v>
      </c>
      <c r="E216" s="34" t="n">
        <v>371</v>
      </c>
      <c r="F216" s="35" t="n">
        <f aca="false">E216*1.0712</f>
        <v>397.4152</v>
      </c>
      <c r="G216" s="35" t="n">
        <f aca="false">F216*1.0609</f>
        <v>421.61778568</v>
      </c>
      <c r="H216" s="36" t="n">
        <f aca="false">G216*1.025</f>
        <v>432.158230322</v>
      </c>
      <c r="I216" s="36" t="n">
        <f aca="false">H216*1.05</f>
        <v>453.7661418381</v>
      </c>
      <c r="J216" s="36" t="n">
        <f aca="false">I216*1.02</f>
        <v>462.841464674862</v>
      </c>
      <c r="K216" s="36" t="n">
        <f aca="false">J216*1.08</f>
        <v>499.868781848851</v>
      </c>
      <c r="L216" s="36" t="n">
        <f aca="false">K216*1.099</f>
        <v>549.355791251887</v>
      </c>
      <c r="M216" s="73" t="n">
        <v>0.238</v>
      </c>
      <c r="N216" s="3" t="n">
        <v>1</v>
      </c>
      <c r="O216" s="38" t="s">
        <v>747</v>
      </c>
      <c r="P216" s="32" t="s">
        <v>31</v>
      </c>
    </row>
    <row r="217" customFormat="false" ht="10.2" hidden="false" customHeight="true" outlineLevel="0" collapsed="false">
      <c r="A217" s="33" t="s">
        <v>748</v>
      </c>
      <c r="B217" s="20" t="s">
        <v>19</v>
      </c>
      <c r="C217" s="3" t="s">
        <v>745</v>
      </c>
      <c r="D217" s="3" t="s">
        <v>749</v>
      </c>
      <c r="E217" s="34" t="n">
        <v>335</v>
      </c>
      <c r="F217" s="35" t="n">
        <f aca="false">E217*1.0712</f>
        <v>358.852</v>
      </c>
      <c r="G217" s="35" t="n">
        <f aca="false">F217*1.0609</f>
        <v>380.7060868</v>
      </c>
      <c r="H217" s="36" t="n">
        <f aca="false">G217*1.025</f>
        <v>390.22373897</v>
      </c>
      <c r="I217" s="36" t="n">
        <f aca="false">H217*1.05</f>
        <v>409.7349259185</v>
      </c>
      <c r="J217" s="36" t="n">
        <f aca="false">I217*1.02</f>
        <v>417.92962443687</v>
      </c>
      <c r="K217" s="36" t="n">
        <f aca="false">J217*1.08</f>
        <v>451.36399439182</v>
      </c>
      <c r="L217" s="36" t="n">
        <f aca="false">K217*1.099</f>
        <v>496.04902983661</v>
      </c>
      <c r="M217" s="73" t="n">
        <v>0.238</v>
      </c>
      <c r="N217" s="3" t="n">
        <v>1</v>
      </c>
      <c r="O217" s="38" t="s">
        <v>750</v>
      </c>
      <c r="P217" s="32" t="s">
        <v>31</v>
      </c>
    </row>
    <row r="218" customFormat="false" ht="10.2" hidden="false" customHeight="true" outlineLevel="0" collapsed="false">
      <c r="A218" s="33" t="s">
        <v>751</v>
      </c>
      <c r="B218" s="20" t="s">
        <v>19</v>
      </c>
      <c r="C218" s="3" t="s">
        <v>745</v>
      </c>
      <c r="D218" s="3" t="s">
        <v>752</v>
      </c>
      <c r="E218" s="34" t="n">
        <v>394</v>
      </c>
      <c r="F218" s="35" t="n">
        <f aca="false">E218*1.0712</f>
        <v>422.0528</v>
      </c>
      <c r="G218" s="35" t="n">
        <f aca="false">F218*1.0609</f>
        <v>447.75581552</v>
      </c>
      <c r="H218" s="36" t="n">
        <f aca="false">G218*1.025</f>
        <v>458.949710908</v>
      </c>
      <c r="I218" s="36" t="n">
        <f aca="false">H218*1.05</f>
        <v>481.8971964534</v>
      </c>
      <c r="J218" s="36" t="n">
        <f aca="false">I218*1.02</f>
        <v>491.535140382468</v>
      </c>
      <c r="K218" s="36" t="n">
        <f aca="false">J218*1.08</f>
        <v>530.857951613065</v>
      </c>
      <c r="L218" s="36" t="n">
        <f aca="false">K218*1.099</f>
        <v>583.412888822759</v>
      </c>
      <c r="M218" s="73" t="n">
        <v>0.238</v>
      </c>
      <c r="N218" s="3" t="n">
        <v>1</v>
      </c>
      <c r="O218" s="38" t="s">
        <v>753</v>
      </c>
      <c r="P218" s="32" t="s">
        <v>31</v>
      </c>
    </row>
    <row r="219" customFormat="false" ht="10.2" hidden="false" customHeight="true" outlineLevel="0" collapsed="false">
      <c r="A219" s="33" t="s">
        <v>754</v>
      </c>
      <c r="B219" s="20" t="s">
        <v>19</v>
      </c>
      <c r="C219" s="3" t="s">
        <v>745</v>
      </c>
      <c r="D219" s="3" t="s">
        <v>755</v>
      </c>
      <c r="E219" s="34" t="n">
        <v>359</v>
      </c>
      <c r="F219" s="35" t="n">
        <f aca="false">E219*1.0712</f>
        <v>384.5608</v>
      </c>
      <c r="G219" s="35" t="n">
        <f aca="false">F219*1.0609</f>
        <v>407.98055272</v>
      </c>
      <c r="H219" s="36" t="n">
        <f aca="false">G219*1.025</f>
        <v>418.180066538</v>
      </c>
      <c r="I219" s="36" t="n">
        <f aca="false">H219*1.05</f>
        <v>439.0890698649</v>
      </c>
      <c r="J219" s="36" t="n">
        <f aca="false">I219*1.02</f>
        <v>447.870851262198</v>
      </c>
      <c r="K219" s="36" t="n">
        <f aca="false">J219*1.08</f>
        <v>483.700519363174</v>
      </c>
      <c r="L219" s="36" t="n">
        <f aca="false">K219*1.099</f>
        <v>531.586870780128</v>
      </c>
      <c r="M219" s="73" t="n">
        <v>0.238</v>
      </c>
      <c r="N219" s="3" t="n">
        <v>1</v>
      </c>
      <c r="O219" s="38" t="s">
        <v>756</v>
      </c>
      <c r="P219" s="32" t="s">
        <v>31</v>
      </c>
    </row>
    <row r="220" customFormat="false" ht="10.2" hidden="false" customHeight="true" outlineLevel="0" collapsed="false">
      <c r="A220" s="33" t="s">
        <v>757</v>
      </c>
      <c r="B220" s="20" t="s">
        <v>19</v>
      </c>
      <c r="C220" s="3" t="s">
        <v>745</v>
      </c>
      <c r="D220" s="3" t="s">
        <v>758</v>
      </c>
      <c r="E220" s="34" t="n">
        <v>445</v>
      </c>
      <c r="F220" s="35" t="n">
        <f aca="false">E220*1.0712</f>
        <v>476.684</v>
      </c>
      <c r="G220" s="35" t="n">
        <f aca="false">F220*1.0609</f>
        <v>505.7140556</v>
      </c>
      <c r="H220" s="36" t="n">
        <f aca="false">G220*1.025</f>
        <v>518.35690699</v>
      </c>
      <c r="I220" s="36" t="n">
        <f aca="false">H220*1.05</f>
        <v>544.2747523395</v>
      </c>
      <c r="J220" s="36" t="n">
        <f aca="false">I220*1.02</f>
        <v>555.16024738629</v>
      </c>
      <c r="K220" s="36" t="n">
        <f aca="false">J220*1.08</f>
        <v>599.573067177193</v>
      </c>
      <c r="L220" s="36" t="n">
        <f aca="false">K220*1.099</f>
        <v>658.930800827735</v>
      </c>
      <c r="M220" s="73" t="n">
        <v>0.238</v>
      </c>
      <c r="N220" s="3" t="n">
        <v>1</v>
      </c>
      <c r="O220" s="38" t="s">
        <v>759</v>
      </c>
      <c r="P220" s="32" t="s">
        <v>31</v>
      </c>
    </row>
    <row r="221" customFormat="false" ht="10.2" hidden="false" customHeight="true" outlineLevel="0" collapsed="false">
      <c r="A221" s="33" t="s">
        <v>760</v>
      </c>
      <c r="B221" s="20" t="s">
        <v>19</v>
      </c>
      <c r="C221" s="3" t="s">
        <v>745</v>
      </c>
      <c r="D221" s="3" t="s">
        <v>761</v>
      </c>
      <c r="E221" s="34" t="n">
        <v>411</v>
      </c>
      <c r="F221" s="35" t="n">
        <f aca="false">E221*1.0712</f>
        <v>440.2632</v>
      </c>
      <c r="G221" s="35" t="n">
        <f aca="false">F221*1.0609</f>
        <v>467.07522888</v>
      </c>
      <c r="H221" s="36" t="n">
        <f aca="false">G221*1.025</f>
        <v>478.752109602</v>
      </c>
      <c r="I221" s="36" t="n">
        <f aca="false">H221*1.05</f>
        <v>502.6897150821</v>
      </c>
      <c r="J221" s="36" t="n">
        <f aca="false">I221*1.02</f>
        <v>512.743509383742</v>
      </c>
      <c r="K221" s="36" t="n">
        <f aca="false">J221*1.08</f>
        <v>553.762990134441</v>
      </c>
      <c r="L221" s="36" t="n">
        <f aca="false">K221*1.099</f>
        <v>608.585526157751</v>
      </c>
      <c r="M221" s="73" t="n">
        <v>0.238</v>
      </c>
      <c r="N221" s="3" t="n">
        <v>1</v>
      </c>
      <c r="O221" s="38" t="s">
        <v>762</v>
      </c>
      <c r="P221" s="32" t="s">
        <v>31</v>
      </c>
    </row>
    <row r="222" s="61" customFormat="true" ht="10.2" hidden="false" customHeight="true" outlineLevel="0" collapsed="false">
      <c r="A222" s="57" t="s">
        <v>763</v>
      </c>
      <c r="B222" s="20" t="s">
        <v>19</v>
      </c>
      <c r="C222" s="58" t="s">
        <v>764</v>
      </c>
      <c r="D222" s="58" t="s">
        <v>765</v>
      </c>
      <c r="E222" s="35" t="n">
        <v>168</v>
      </c>
      <c r="F222" s="35" t="n">
        <f aca="false">E222*1.0712</f>
        <v>179.9616</v>
      </c>
      <c r="G222" s="35" t="n">
        <f aca="false">F222*1.0609</f>
        <v>190.92126144</v>
      </c>
      <c r="H222" s="36" t="n">
        <f aca="false">G222*1.025</f>
        <v>195.694292976</v>
      </c>
      <c r="I222" s="36" t="n">
        <f aca="false">H222*1.05</f>
        <v>205.4790076248</v>
      </c>
      <c r="J222" s="36" t="n">
        <f aca="false">I222*1.02</f>
        <v>209.588587777296</v>
      </c>
      <c r="K222" s="36" t="n">
        <f aca="false">J222*1.08</f>
        <v>226.35567479948</v>
      </c>
      <c r="L222" s="36" t="n">
        <f aca="false">K222*1.099</f>
        <v>248.764886604628</v>
      </c>
      <c r="M222" s="92" t="n">
        <v>0.75</v>
      </c>
      <c r="N222" s="58" t="n">
        <v>1</v>
      </c>
      <c r="O222" s="75" t="s">
        <v>766</v>
      </c>
      <c r="P222" s="60" t="s">
        <v>31</v>
      </c>
    </row>
    <row r="223" customFormat="false" ht="10.2" hidden="false" customHeight="true" outlineLevel="0" collapsed="false">
      <c r="A223" s="33" t="s">
        <v>767</v>
      </c>
      <c r="B223" s="76" t="s">
        <v>19</v>
      </c>
      <c r="C223" s="3" t="s">
        <v>373</v>
      </c>
      <c r="D223" s="3" t="s">
        <v>768</v>
      </c>
      <c r="E223" s="34" t="n">
        <v>51.9</v>
      </c>
      <c r="F223" s="35" t="n">
        <f aca="false">E223*1.0712</f>
        <v>55.59528</v>
      </c>
      <c r="G223" s="35" t="n">
        <f aca="false">F223*1.0609</f>
        <v>58.981032552</v>
      </c>
      <c r="H223" s="36" t="n">
        <f aca="false">G223*1.025</f>
        <v>60.4555583658</v>
      </c>
      <c r="I223" s="36" t="n">
        <f aca="false">H223*1.05</f>
        <v>63.47833628409</v>
      </c>
      <c r="J223" s="36" t="n">
        <f aca="false">I223*1.02</f>
        <v>64.7479030097718</v>
      </c>
      <c r="K223" s="36" t="n">
        <f aca="false">J223*1.08</f>
        <v>69.9277352505535</v>
      </c>
      <c r="L223" s="36" t="n">
        <f aca="false">K223*1.099</f>
        <v>76.8505810403583</v>
      </c>
      <c r="M223" s="73" t="n">
        <v>0.001</v>
      </c>
      <c r="N223" s="3" t="n">
        <v>1</v>
      </c>
      <c r="O223" s="38" t="s">
        <v>769</v>
      </c>
      <c r="P223" s="32" t="s">
        <v>31</v>
      </c>
    </row>
    <row r="224" customFormat="false" ht="10.2" hidden="false" customHeight="true" outlineLevel="0" collapsed="false">
      <c r="A224" s="33" t="s">
        <v>770</v>
      </c>
      <c r="B224" s="76" t="s">
        <v>19</v>
      </c>
      <c r="C224" s="3" t="s">
        <v>771</v>
      </c>
      <c r="D224" s="3" t="s">
        <v>772</v>
      </c>
      <c r="E224" s="34" t="n">
        <v>107.5</v>
      </c>
      <c r="F224" s="35" t="n">
        <f aca="false">E224*1.0712</f>
        <v>115.154</v>
      </c>
      <c r="G224" s="35" t="n">
        <f aca="false">F224*1.0609</f>
        <v>122.1668786</v>
      </c>
      <c r="H224" s="36" t="n">
        <f aca="false">G224*1.025</f>
        <v>125.221050565</v>
      </c>
      <c r="I224" s="36" t="n">
        <f aca="false">H224*1.05</f>
        <v>131.48210309325</v>
      </c>
      <c r="J224" s="36" t="n">
        <f aca="false">I224*1.02</f>
        <v>134.111745155115</v>
      </c>
      <c r="K224" s="36" t="n">
        <f aca="false">J224*1.08</f>
        <v>144.840684767524</v>
      </c>
      <c r="L224" s="36" t="n">
        <f aca="false">K224*1.099</f>
        <v>159.179912559509</v>
      </c>
      <c r="M224" s="73" t="n">
        <v>0.001</v>
      </c>
      <c r="N224" s="3" t="n">
        <v>1</v>
      </c>
      <c r="O224" s="38" t="s">
        <v>773</v>
      </c>
      <c r="P224" s="32" t="s">
        <v>31</v>
      </c>
    </row>
    <row r="225" customFormat="false" ht="10.2" hidden="false" customHeight="true" outlineLevel="0" collapsed="false">
      <c r="A225" s="33" t="s">
        <v>774</v>
      </c>
      <c r="B225" s="76" t="s">
        <v>19</v>
      </c>
      <c r="C225" s="3" t="s">
        <v>775</v>
      </c>
      <c r="D225" s="3" t="s">
        <v>776</v>
      </c>
      <c r="E225" s="34" t="n">
        <v>71.5</v>
      </c>
      <c r="F225" s="35" t="n">
        <f aca="false">E225*1.0712</f>
        <v>76.5908</v>
      </c>
      <c r="G225" s="35" t="n">
        <f aca="false">F225*1.0609</f>
        <v>81.25517972</v>
      </c>
      <c r="H225" s="36" t="n">
        <f aca="false">G225*1.025</f>
        <v>83.286559213</v>
      </c>
      <c r="I225" s="36" t="n">
        <f aca="false">H225*1.05</f>
        <v>87.45088717365</v>
      </c>
      <c r="J225" s="36" t="n">
        <f aca="false">I225*1.02</f>
        <v>89.199904917123</v>
      </c>
      <c r="K225" s="36" t="n">
        <f aca="false">J225*1.08</f>
        <v>96.3358973104928</v>
      </c>
      <c r="L225" s="36" t="n">
        <f aca="false">K225*1.099</f>
        <v>105.873151144232</v>
      </c>
      <c r="M225" s="73" t="n">
        <v>0.001</v>
      </c>
      <c r="N225" s="3" t="n">
        <v>1</v>
      </c>
      <c r="O225" s="38" t="s">
        <v>777</v>
      </c>
      <c r="P225" s="32" t="s">
        <v>31</v>
      </c>
    </row>
    <row r="226" customFormat="false" ht="10.2" hidden="false" customHeight="true" outlineLevel="0" collapsed="false">
      <c r="A226" s="33" t="s">
        <v>778</v>
      </c>
      <c r="B226" s="76" t="s">
        <v>19</v>
      </c>
      <c r="C226" s="3" t="s">
        <v>771</v>
      </c>
      <c r="D226" s="3" t="s">
        <v>779</v>
      </c>
      <c r="E226" s="34" t="n">
        <v>118</v>
      </c>
      <c r="F226" s="35" t="n">
        <f aca="false">E226*1.0712</f>
        <v>126.4016</v>
      </c>
      <c r="G226" s="35" t="n">
        <f aca="false">F226*1.0609</f>
        <v>134.09945744</v>
      </c>
      <c r="H226" s="36" t="n">
        <f aca="false">G226*1.025</f>
        <v>137.451943876</v>
      </c>
      <c r="I226" s="36" t="n">
        <f aca="false">H226*1.05</f>
        <v>144.3245410698</v>
      </c>
      <c r="J226" s="36" t="n">
        <f aca="false">I226*1.02</f>
        <v>147.211031891196</v>
      </c>
      <c r="K226" s="36" t="n">
        <f aca="false">J226*1.08</f>
        <v>158.987914442492</v>
      </c>
      <c r="L226" s="36" t="n">
        <f aca="false">K226*1.099</f>
        <v>174.727717972298</v>
      </c>
      <c r="M226" s="37" t="n">
        <v>0.568</v>
      </c>
      <c r="N226" s="3" t="n">
        <v>1</v>
      </c>
      <c r="O226" s="38" t="s">
        <v>780</v>
      </c>
      <c r="P226" s="32" t="s">
        <v>31</v>
      </c>
    </row>
    <row r="227" customFormat="false" ht="10.2" hidden="false" customHeight="true" outlineLevel="0" collapsed="false">
      <c r="A227" s="33" t="s">
        <v>781</v>
      </c>
      <c r="B227" s="76" t="s">
        <v>19</v>
      </c>
      <c r="C227" s="3" t="s">
        <v>782</v>
      </c>
      <c r="D227" s="3" t="s">
        <v>783</v>
      </c>
      <c r="E227" s="34" t="n">
        <v>83</v>
      </c>
      <c r="F227" s="35" t="n">
        <f aca="false">E227*1.0712</f>
        <v>88.9096</v>
      </c>
      <c r="G227" s="35" t="n">
        <f aca="false">F227*1.0609</f>
        <v>94.32419464</v>
      </c>
      <c r="H227" s="36" t="n">
        <f aca="false">G227*1.025</f>
        <v>96.682299506</v>
      </c>
      <c r="I227" s="36" t="n">
        <f aca="false">H227*1.05</f>
        <v>101.5164144813</v>
      </c>
      <c r="J227" s="36" t="n">
        <f aca="false">I227*1.02</f>
        <v>103.546742770926</v>
      </c>
      <c r="K227" s="36" t="n">
        <f aca="false">J227*1.08</f>
        <v>111.8304821926</v>
      </c>
      <c r="L227" s="36" t="n">
        <f aca="false">K227*1.099</f>
        <v>122.901699929667</v>
      </c>
      <c r="M227" s="37" t="n">
        <v>0.38</v>
      </c>
      <c r="N227" s="3" t="n">
        <v>1</v>
      </c>
      <c r="O227" s="38" t="s">
        <v>784</v>
      </c>
      <c r="P227" s="32" t="s">
        <v>31</v>
      </c>
    </row>
    <row r="228" customFormat="false" ht="10.2" hidden="false" customHeight="true" outlineLevel="0" collapsed="false">
      <c r="A228" s="27" t="s">
        <v>785</v>
      </c>
      <c r="B228" s="20" t="s">
        <v>19</v>
      </c>
      <c r="C228" s="21" t="s">
        <v>786</v>
      </c>
      <c r="D228" s="21" t="s">
        <v>787</v>
      </c>
      <c r="E228" s="28" t="n">
        <v>220</v>
      </c>
      <c r="F228" s="29" t="n">
        <f aca="false">E228*1.0712</f>
        <v>235.664</v>
      </c>
      <c r="G228" s="29" t="n">
        <f aca="false">F228*1.0609</f>
        <v>250.0159376</v>
      </c>
      <c r="H228" s="23" t="n">
        <f aca="false">G228*1.025</f>
        <v>256.26633604</v>
      </c>
      <c r="I228" s="23" t="n">
        <f aca="false">H228*1.05</f>
        <v>269.079652842</v>
      </c>
      <c r="J228" s="23" t="n">
        <f aca="false">I228*1.02</f>
        <v>274.46124589884</v>
      </c>
      <c r="K228" s="23" t="n">
        <f aca="false">J228*1.08</f>
        <v>296.418145570747</v>
      </c>
      <c r="L228" s="23" t="n">
        <v>325</v>
      </c>
      <c r="M228" s="88" t="n">
        <v>1.694</v>
      </c>
      <c r="N228" s="21" t="n">
        <v>1</v>
      </c>
      <c r="O228" s="31" t="s">
        <v>788</v>
      </c>
      <c r="P228" s="67" t="s">
        <v>105</v>
      </c>
    </row>
    <row r="229" customFormat="false" ht="10.2" hidden="false" customHeight="true" outlineLevel="0" collapsed="false">
      <c r="A229" s="33" t="s">
        <v>789</v>
      </c>
      <c r="B229" s="76" t="s">
        <v>19</v>
      </c>
      <c r="C229" s="3" t="s">
        <v>790</v>
      </c>
      <c r="D229" s="3" t="s">
        <v>791</v>
      </c>
      <c r="E229" s="34" t="n">
        <v>103</v>
      </c>
      <c r="F229" s="35" t="n">
        <f aca="false">E229*1.0712</f>
        <v>110.3336</v>
      </c>
      <c r="G229" s="35" t="n">
        <f aca="false">F229*1.0609</f>
        <v>117.05291624</v>
      </c>
      <c r="H229" s="36" t="n">
        <f aca="false">G229*1.025</f>
        <v>119.979239146</v>
      </c>
      <c r="I229" s="36" t="n">
        <f aca="false">H229*1.05</f>
        <v>125.9782011033</v>
      </c>
      <c r="J229" s="36" t="n">
        <f aca="false">I229*1.02</f>
        <v>128.497765125366</v>
      </c>
      <c r="K229" s="36" t="n">
        <f aca="false">J229*1.08</f>
        <v>138.777586335395</v>
      </c>
      <c r="L229" s="36" t="n">
        <f aca="false">K229*1.099</f>
        <v>152.516567382599</v>
      </c>
      <c r="M229" s="37" t="n">
        <v>0.198</v>
      </c>
      <c r="N229" s="3" t="n">
        <v>1</v>
      </c>
      <c r="O229" s="38" t="s">
        <v>792</v>
      </c>
      <c r="P229" s="32" t="s">
        <v>31</v>
      </c>
    </row>
    <row r="230" customFormat="false" ht="10.2" hidden="false" customHeight="true" outlineLevel="0" collapsed="false">
      <c r="A230" s="33" t="s">
        <v>793</v>
      </c>
      <c r="B230" s="76" t="s">
        <v>19</v>
      </c>
      <c r="C230" s="3" t="s">
        <v>790</v>
      </c>
      <c r="D230" s="3" t="s">
        <v>794</v>
      </c>
      <c r="E230" s="34" t="n">
        <v>115</v>
      </c>
      <c r="F230" s="35" t="n">
        <f aca="false">E230*1.0712</f>
        <v>123.188</v>
      </c>
      <c r="G230" s="35" t="n">
        <f aca="false">F230*1.0609</f>
        <v>130.6901492</v>
      </c>
      <c r="H230" s="36" t="n">
        <f aca="false">G230*1.025</f>
        <v>133.95740293</v>
      </c>
      <c r="I230" s="36" t="n">
        <f aca="false">H230*1.05</f>
        <v>140.6552730765</v>
      </c>
      <c r="J230" s="36" t="n">
        <f aca="false">I230*1.02</f>
        <v>143.46837853803</v>
      </c>
      <c r="K230" s="36" t="n">
        <f aca="false">J230*1.08</f>
        <v>154.945848821072</v>
      </c>
      <c r="L230" s="36" t="n">
        <f aca="false">K230*1.099</f>
        <v>170.285487854359</v>
      </c>
      <c r="M230" s="37" t="n">
        <v>0.289</v>
      </c>
      <c r="N230" s="3" t="n">
        <v>1</v>
      </c>
      <c r="O230" s="38" t="s">
        <v>795</v>
      </c>
      <c r="P230" s="32" t="s">
        <v>31</v>
      </c>
    </row>
    <row r="231" customFormat="false" ht="10.2" hidden="false" customHeight="true" outlineLevel="0" collapsed="false">
      <c r="A231" s="38" t="s">
        <v>796</v>
      </c>
      <c r="B231" s="38" t="s">
        <v>19</v>
      </c>
      <c r="C231" s="3" t="s">
        <v>797</v>
      </c>
      <c r="D231" s="3" t="s">
        <v>798</v>
      </c>
      <c r="E231" s="34" t="n">
        <v>182</v>
      </c>
      <c r="F231" s="35" t="n">
        <f aca="false">E231*1.0712</f>
        <v>194.9584</v>
      </c>
      <c r="G231" s="35" t="n">
        <f aca="false">F231*1.0609</f>
        <v>206.83136656</v>
      </c>
      <c r="H231" s="36" t="n">
        <f aca="false">G231*1.025</f>
        <v>212.002150724</v>
      </c>
      <c r="I231" s="36" t="n">
        <f aca="false">H231*1.05</f>
        <v>222.6022582602</v>
      </c>
      <c r="J231" s="36" t="n">
        <f aca="false">I231*1.02</f>
        <v>227.054303425404</v>
      </c>
      <c r="K231" s="36" t="n">
        <f aca="false">J231*1.08</f>
        <v>245.218647699436</v>
      </c>
      <c r="L231" s="36" t="n">
        <f aca="false">K231*1.099</f>
        <v>269.49529382168</v>
      </c>
      <c r="M231" s="46" t="n">
        <v>0.121</v>
      </c>
      <c r="N231" s="3" t="n">
        <v>1</v>
      </c>
      <c r="O231" s="47" t="s">
        <v>799</v>
      </c>
      <c r="P231" s="32" t="s">
        <v>31</v>
      </c>
    </row>
    <row r="232" customFormat="false" ht="10.2" hidden="false" customHeight="true" outlineLevel="0" collapsed="false">
      <c r="A232" s="33" t="s">
        <v>800</v>
      </c>
      <c r="B232" s="76" t="s">
        <v>19</v>
      </c>
      <c r="C232" s="3" t="s">
        <v>801</v>
      </c>
      <c r="D232" s="3" t="s">
        <v>802</v>
      </c>
      <c r="E232" s="34" t="n">
        <v>171</v>
      </c>
      <c r="F232" s="35" t="n">
        <f aca="false">E232*1.0712</f>
        <v>183.1752</v>
      </c>
      <c r="G232" s="35" t="n">
        <f aca="false">F232*1.0609</f>
        <v>194.33056968</v>
      </c>
      <c r="H232" s="36" t="n">
        <f aca="false">G232*1.025</f>
        <v>199.188833922</v>
      </c>
      <c r="I232" s="36" t="n">
        <f aca="false">H232*1.05</f>
        <v>209.1482756181</v>
      </c>
      <c r="J232" s="36" t="n">
        <f aca="false">I232*1.02</f>
        <v>213.331241130462</v>
      </c>
      <c r="K232" s="36" t="n">
        <f aca="false">J232*1.08</f>
        <v>230.397740420899</v>
      </c>
      <c r="L232" s="36" t="n">
        <f aca="false">K232*1.099</f>
        <v>253.207116722568</v>
      </c>
      <c r="M232" s="37" t="n">
        <v>0.123</v>
      </c>
      <c r="N232" s="3" t="n">
        <v>1</v>
      </c>
      <c r="O232" s="38" t="s">
        <v>803</v>
      </c>
      <c r="P232" s="32" t="s">
        <v>110</v>
      </c>
    </row>
    <row r="233" customFormat="false" ht="10.2" hidden="false" customHeight="true" outlineLevel="0" collapsed="false">
      <c r="A233" s="38" t="s">
        <v>804</v>
      </c>
      <c r="B233" s="38" t="s">
        <v>19</v>
      </c>
      <c r="C233" s="3" t="s">
        <v>805</v>
      </c>
      <c r="D233" s="3" t="s">
        <v>806</v>
      </c>
      <c r="E233" s="34" t="n">
        <v>94.5</v>
      </c>
      <c r="F233" s="35" t="n">
        <f aca="false">E233*1.0712</f>
        <v>101.2284</v>
      </c>
      <c r="G233" s="35" t="n">
        <f aca="false">F233*1.0609</f>
        <v>107.39320956</v>
      </c>
      <c r="H233" s="36" t="n">
        <f aca="false">G233*1.025</f>
        <v>110.078039799</v>
      </c>
      <c r="I233" s="36" t="n">
        <f aca="false">H233*1.05</f>
        <v>115.58194178895</v>
      </c>
      <c r="J233" s="36" t="n">
        <f aca="false">I233*1.02</f>
        <v>117.893580624729</v>
      </c>
      <c r="K233" s="36" t="n">
        <f aca="false">J233*1.08</f>
        <v>127.325067074707</v>
      </c>
      <c r="L233" s="36" t="n">
        <f aca="false">K233*1.099</f>
        <v>139.930248715103</v>
      </c>
      <c r="M233" s="37" t="n">
        <v>0.2</v>
      </c>
      <c r="N233" s="3" t="n">
        <v>1</v>
      </c>
      <c r="O233" s="75" t="s">
        <v>807</v>
      </c>
      <c r="P233" s="32" t="s">
        <v>31</v>
      </c>
    </row>
    <row r="234" customFormat="false" ht="10.2" hidden="false" customHeight="true" outlineLevel="0" collapsed="false">
      <c r="A234" s="38" t="s">
        <v>808</v>
      </c>
      <c r="B234" s="38" t="s">
        <v>19</v>
      </c>
      <c r="C234" s="3" t="s">
        <v>805</v>
      </c>
      <c r="D234" s="3" t="s">
        <v>809</v>
      </c>
      <c r="E234" s="34" t="n">
        <v>97.5</v>
      </c>
      <c r="F234" s="35" t="n">
        <f aca="false">E234*1.0712</f>
        <v>104.442</v>
      </c>
      <c r="G234" s="35" t="n">
        <f aca="false">F234*1.0609</f>
        <v>110.8025178</v>
      </c>
      <c r="H234" s="36" t="n">
        <f aca="false">G234*1.025</f>
        <v>113.572580745</v>
      </c>
      <c r="I234" s="36" t="n">
        <f aca="false">H234*1.05</f>
        <v>119.25120978225</v>
      </c>
      <c r="J234" s="36" t="n">
        <f aca="false">I234*1.02</f>
        <v>121.636233977895</v>
      </c>
      <c r="K234" s="36" t="n">
        <f aca="false">J234*1.08</f>
        <v>131.367132696127</v>
      </c>
      <c r="L234" s="36" t="n">
        <f aca="false">K234*1.099</f>
        <v>144.372478833043</v>
      </c>
      <c r="M234" s="37" t="n">
        <v>0.25</v>
      </c>
      <c r="N234" s="3" t="n">
        <v>1</v>
      </c>
      <c r="O234" s="75" t="s">
        <v>810</v>
      </c>
      <c r="P234" s="32" t="s">
        <v>31</v>
      </c>
    </row>
    <row r="235" s="72" customFormat="true" ht="10.2" hidden="false" customHeight="true" outlineLevel="0" collapsed="false">
      <c r="A235" s="93" t="s">
        <v>811</v>
      </c>
      <c r="B235" s="20" t="s">
        <v>19</v>
      </c>
      <c r="C235" s="94" t="s">
        <v>812</v>
      </c>
      <c r="D235" s="94" t="s">
        <v>813</v>
      </c>
      <c r="E235" s="28" t="n">
        <v>146.5</v>
      </c>
      <c r="F235" s="29" t="n">
        <f aca="false">E235*1.0712</f>
        <v>156.9308</v>
      </c>
      <c r="G235" s="29" t="n">
        <f aca="false">F235*1.0609</f>
        <v>166.48788572</v>
      </c>
      <c r="H235" s="23" t="n">
        <f aca="false">G235*1.025</f>
        <v>170.650082863</v>
      </c>
      <c r="I235" s="23" t="n">
        <f aca="false">H235*1.05</f>
        <v>179.18258700615</v>
      </c>
      <c r="J235" s="23" t="n">
        <f aca="false">I235*1.02</f>
        <v>182.766238746273</v>
      </c>
      <c r="K235" s="23" t="n">
        <f aca="false">J235*1.08</f>
        <v>197.387537845975</v>
      </c>
      <c r="L235" s="23" t="n">
        <v>217</v>
      </c>
      <c r="M235" s="74" t="n">
        <v>1.782</v>
      </c>
      <c r="N235" s="21" t="n">
        <v>1</v>
      </c>
      <c r="O235" s="20" t="s">
        <v>814</v>
      </c>
      <c r="P235" s="67" t="s">
        <v>668</v>
      </c>
    </row>
    <row r="236" customFormat="false" ht="10.2" hidden="false" customHeight="true" outlineLevel="0" collapsed="false">
      <c r="A236" s="93" t="s">
        <v>815</v>
      </c>
      <c r="B236" s="20" t="s">
        <v>19</v>
      </c>
      <c r="C236" s="94" t="s">
        <v>816</v>
      </c>
      <c r="D236" s="21" t="s">
        <v>716</v>
      </c>
      <c r="E236" s="28" t="n">
        <v>112</v>
      </c>
      <c r="F236" s="29" t="n">
        <f aca="false">E236*1.0712</f>
        <v>119.9744</v>
      </c>
      <c r="G236" s="29" t="n">
        <f aca="false">F236*1.0609</f>
        <v>127.28084096</v>
      </c>
      <c r="H236" s="23" t="n">
        <f aca="false">G236*1.025</f>
        <v>130.462861984</v>
      </c>
      <c r="I236" s="23" t="n">
        <f aca="false">H236*1.05</f>
        <v>136.9860050832</v>
      </c>
      <c r="J236" s="23" t="n">
        <f aca="false">I236*1.02</f>
        <v>139.725725184864</v>
      </c>
      <c r="K236" s="23" t="n">
        <f aca="false">J236*1.08</f>
        <v>150.903783199653</v>
      </c>
      <c r="L236" s="23" t="n">
        <v>166</v>
      </c>
      <c r="M236" s="74" t="n">
        <v>1.395</v>
      </c>
      <c r="N236" s="3" t="n">
        <v>1</v>
      </c>
      <c r="O236" s="20" t="s">
        <v>817</v>
      </c>
      <c r="P236" s="67" t="s">
        <v>714</v>
      </c>
    </row>
    <row r="237" customFormat="false" ht="10.2" hidden="false" customHeight="true" outlineLevel="0" collapsed="false">
      <c r="A237" s="93" t="s">
        <v>818</v>
      </c>
      <c r="B237" s="20" t="s">
        <v>19</v>
      </c>
      <c r="C237" s="94" t="s">
        <v>819</v>
      </c>
      <c r="D237" s="94" t="s">
        <v>820</v>
      </c>
      <c r="E237" s="28" t="n">
        <v>205</v>
      </c>
      <c r="F237" s="29" t="n">
        <v>236.6</v>
      </c>
      <c r="G237" s="29" t="n">
        <f aca="false">F237*1.0609</f>
        <v>251.00894</v>
      </c>
      <c r="H237" s="23" t="n">
        <f aca="false">G237*1.025</f>
        <v>257.2841635</v>
      </c>
      <c r="I237" s="23" t="n">
        <f aca="false">H237*1.05</f>
        <v>270.148371675</v>
      </c>
      <c r="J237" s="23" t="n">
        <f aca="false">I237*1.02</f>
        <v>275.5513391085</v>
      </c>
      <c r="K237" s="23" t="n">
        <f aca="false">J237*1.08</f>
        <v>297.59544623718</v>
      </c>
      <c r="L237" s="23" t="n">
        <v>327</v>
      </c>
      <c r="M237" s="74" t="n">
        <v>1.968</v>
      </c>
      <c r="N237" s="3" t="n">
        <v>1</v>
      </c>
      <c r="O237" s="20" t="s">
        <v>821</v>
      </c>
      <c r="P237" s="32" t="s">
        <v>31</v>
      </c>
    </row>
    <row r="238" customFormat="false" ht="10.2" hidden="false" customHeight="true" outlineLevel="0" collapsed="false">
      <c r="A238" s="95" t="s">
        <v>822</v>
      </c>
      <c r="B238" s="20" t="s">
        <v>19</v>
      </c>
      <c r="C238" s="96" t="s">
        <v>823</v>
      </c>
      <c r="D238" s="45" t="s">
        <v>824</v>
      </c>
      <c r="E238" s="34" t="n">
        <v>345</v>
      </c>
      <c r="F238" s="35" t="n">
        <f aca="false">E238*1.0712</f>
        <v>369.564</v>
      </c>
      <c r="G238" s="35" t="n">
        <f aca="false">F238*1.0609</f>
        <v>392.0704476</v>
      </c>
      <c r="H238" s="36" t="n">
        <f aca="false">G238*1.025</f>
        <v>401.87220879</v>
      </c>
      <c r="I238" s="36" t="n">
        <f aca="false">H238*1.05</f>
        <v>421.9658192295</v>
      </c>
      <c r="J238" s="36" t="n">
        <f aca="false">I238*1.02</f>
        <v>430.40513561409</v>
      </c>
      <c r="K238" s="36" t="n">
        <f aca="false">J238*1.08</f>
        <v>464.837546463217</v>
      </c>
      <c r="L238" s="36" t="n">
        <f aca="false">K238*1.099</f>
        <v>510.856463563076</v>
      </c>
      <c r="M238" s="78" t="n">
        <v>1.841</v>
      </c>
      <c r="N238" s="3" t="n">
        <v>1</v>
      </c>
      <c r="O238" s="44" t="s">
        <v>825</v>
      </c>
      <c r="P238" s="32" t="s">
        <v>31</v>
      </c>
    </row>
    <row r="239" customFormat="false" ht="10.2" hidden="false" customHeight="true" outlineLevel="0" collapsed="false">
      <c r="A239" s="95" t="s">
        <v>826</v>
      </c>
      <c r="B239" s="20" t="s">
        <v>19</v>
      </c>
      <c r="C239" s="96" t="s">
        <v>827</v>
      </c>
      <c r="D239" s="45" t="s">
        <v>828</v>
      </c>
      <c r="E239" s="34" t="n">
        <v>511</v>
      </c>
      <c r="F239" s="35" t="n">
        <f aca="false">E239*1.0712</f>
        <v>547.3832</v>
      </c>
      <c r="G239" s="35" t="n">
        <f aca="false">F239*1.0609</f>
        <v>580.71883688</v>
      </c>
      <c r="H239" s="36" t="n">
        <f aca="false">G239*1.025</f>
        <v>595.236807802</v>
      </c>
      <c r="I239" s="36" t="n">
        <f aca="false">H239*1.05</f>
        <v>624.9986481921</v>
      </c>
      <c r="J239" s="36" t="n">
        <f aca="false">I239*1.02</f>
        <v>637.498621155942</v>
      </c>
      <c r="K239" s="36" t="n">
        <f aca="false">J239*1.08</f>
        <v>688.498510848417</v>
      </c>
      <c r="L239" s="36" t="n">
        <f aca="false">K239*1.099</f>
        <v>756.65986342241</v>
      </c>
      <c r="M239" s="78" t="n">
        <v>1.922</v>
      </c>
      <c r="N239" s="3" t="n">
        <v>1</v>
      </c>
      <c r="O239" s="44" t="s">
        <v>829</v>
      </c>
      <c r="P239" s="32" t="s">
        <v>31</v>
      </c>
    </row>
    <row r="240" customFormat="false" ht="10.2" hidden="false" customHeight="true" outlineLevel="0" collapsed="false">
      <c r="A240" s="95" t="s">
        <v>830</v>
      </c>
      <c r="B240" s="20" t="s">
        <v>19</v>
      </c>
      <c r="C240" s="96" t="s">
        <v>827</v>
      </c>
      <c r="D240" s="45" t="s">
        <v>831</v>
      </c>
      <c r="E240" s="34" t="n">
        <v>465</v>
      </c>
      <c r="F240" s="35" t="n">
        <f aca="false">E240*1.0712</f>
        <v>498.108</v>
      </c>
      <c r="G240" s="35" t="n">
        <f aca="false">F240*1.0609</f>
        <v>528.4427772</v>
      </c>
      <c r="H240" s="36" t="n">
        <f aca="false">G240*1.025</f>
        <v>541.65384663</v>
      </c>
      <c r="I240" s="36" t="n">
        <f aca="false">H240*1.05</f>
        <v>568.7365389615</v>
      </c>
      <c r="J240" s="36" t="n">
        <f aca="false">I240*1.02</f>
        <v>580.11126974073</v>
      </c>
      <c r="K240" s="36" t="n">
        <f aca="false">J240*1.08</f>
        <v>626.520171319988</v>
      </c>
      <c r="L240" s="36" t="n">
        <f aca="false">K240*1.099</f>
        <v>688.545668280667</v>
      </c>
      <c r="M240" s="78" t="n">
        <v>1.879</v>
      </c>
      <c r="N240" s="3" t="n">
        <v>1</v>
      </c>
      <c r="O240" s="44" t="s">
        <v>832</v>
      </c>
      <c r="P240" s="32" t="s">
        <v>31</v>
      </c>
    </row>
    <row r="241" customFormat="false" ht="10.2" hidden="false" customHeight="true" outlineLevel="0" collapsed="false">
      <c r="A241" s="95" t="s">
        <v>833</v>
      </c>
      <c r="B241" s="20" t="s">
        <v>19</v>
      </c>
      <c r="C241" s="96" t="s">
        <v>834</v>
      </c>
      <c r="D241" s="45" t="s">
        <v>835</v>
      </c>
      <c r="E241" s="34" t="n">
        <v>459</v>
      </c>
      <c r="F241" s="35" t="n">
        <f aca="false">E241*1.0712</f>
        <v>491.6808</v>
      </c>
      <c r="G241" s="35" t="n">
        <f aca="false">F241*1.0609</f>
        <v>521.62416072</v>
      </c>
      <c r="H241" s="36" t="n">
        <f aca="false">G241*1.025</f>
        <v>534.664764738</v>
      </c>
      <c r="I241" s="36" t="n">
        <f aca="false">H241*1.05</f>
        <v>561.3980029749</v>
      </c>
      <c r="J241" s="36" t="n">
        <f aca="false">I241*1.02</f>
        <v>572.625963034398</v>
      </c>
      <c r="K241" s="36" t="n">
        <f aca="false">J241*1.08</f>
        <v>618.43604007715</v>
      </c>
      <c r="L241" s="36" t="n">
        <f aca="false">K241*1.099</f>
        <v>679.661208044788</v>
      </c>
      <c r="M241" s="78" t="n">
        <v>1.569</v>
      </c>
      <c r="N241" s="3" t="n">
        <v>1</v>
      </c>
      <c r="O241" s="44" t="s">
        <v>836</v>
      </c>
      <c r="P241" s="32" t="s">
        <v>31</v>
      </c>
    </row>
    <row r="242" s="11" customFormat="true" ht="10.2" hidden="false" customHeight="true" outlineLevel="0" collapsed="false">
      <c r="A242" s="97" t="s">
        <v>837</v>
      </c>
      <c r="B242" s="20" t="s">
        <v>19</v>
      </c>
      <c r="C242" s="98" t="s">
        <v>834</v>
      </c>
      <c r="D242" s="99" t="s">
        <v>838</v>
      </c>
      <c r="E242" s="29" t="n">
        <v>421</v>
      </c>
      <c r="F242" s="29" t="n">
        <v>339</v>
      </c>
      <c r="G242" s="29" t="n">
        <f aca="false">F242*1.0609</f>
        <v>359.6451</v>
      </c>
      <c r="H242" s="23" t="n">
        <f aca="false">G242*1.025</f>
        <v>368.6362275</v>
      </c>
      <c r="I242" s="23" t="n">
        <f aca="false">H242*1.05</f>
        <v>387.068038875</v>
      </c>
      <c r="J242" s="23" t="n">
        <f aca="false">I242*1.02</f>
        <v>394.8093996525</v>
      </c>
      <c r="K242" s="23" t="n">
        <f aca="false">J242*1.08</f>
        <v>426.3941516247</v>
      </c>
      <c r="L242" s="23" t="n">
        <v>468</v>
      </c>
      <c r="M242" s="100" t="n">
        <v>1.545</v>
      </c>
      <c r="N242" s="63" t="n">
        <v>1</v>
      </c>
      <c r="O242" s="101" t="s">
        <v>839</v>
      </c>
      <c r="P242" s="32" t="s">
        <v>31</v>
      </c>
    </row>
    <row r="243" s="11" customFormat="true" ht="10.2" hidden="false" customHeight="true" outlineLevel="0" collapsed="false">
      <c r="A243" s="101" t="s">
        <v>840</v>
      </c>
      <c r="B243" s="20" t="s">
        <v>19</v>
      </c>
      <c r="C243" s="98" t="s">
        <v>841</v>
      </c>
      <c r="D243" s="99" t="s">
        <v>842</v>
      </c>
      <c r="E243" s="29" t="n">
        <v>264</v>
      </c>
      <c r="F243" s="29" t="n">
        <v>276</v>
      </c>
      <c r="G243" s="29" t="n">
        <f aca="false">F243*1.0609</f>
        <v>292.8084</v>
      </c>
      <c r="H243" s="23" t="n">
        <f aca="false">G243*1.025</f>
        <v>300.12861</v>
      </c>
      <c r="I243" s="23" t="n">
        <f aca="false">H243*1.05</f>
        <v>315.1350405</v>
      </c>
      <c r="J243" s="23" t="n">
        <f aca="false">I243*1.02</f>
        <v>321.43774131</v>
      </c>
      <c r="K243" s="23" t="n">
        <f aca="false">J243*1.08</f>
        <v>347.1527606148</v>
      </c>
      <c r="L243" s="23" t="n">
        <v>381</v>
      </c>
      <c r="M243" s="100" t="n">
        <v>1.54</v>
      </c>
      <c r="N243" s="63" t="n">
        <v>1</v>
      </c>
      <c r="O243" s="102" t="s">
        <v>843</v>
      </c>
      <c r="P243" s="32" t="s">
        <v>31</v>
      </c>
    </row>
    <row r="244" customFormat="false" ht="10.2" hidden="false" customHeight="true" outlineLevel="0" collapsed="false">
      <c r="A244" s="44" t="s">
        <v>844</v>
      </c>
      <c r="B244" s="20" t="s">
        <v>19</v>
      </c>
      <c r="C244" s="96" t="s">
        <v>845</v>
      </c>
      <c r="D244" s="45" t="s">
        <v>846</v>
      </c>
      <c r="E244" s="34" t="n">
        <v>243</v>
      </c>
      <c r="F244" s="35" t="n">
        <f aca="false">E244*1.0712</f>
        <v>260.3016</v>
      </c>
      <c r="G244" s="35" t="n">
        <f aca="false">F244*1.0609</f>
        <v>276.15396744</v>
      </c>
      <c r="H244" s="36" t="n">
        <f aca="false">G244*1.025</f>
        <v>283.057816626</v>
      </c>
      <c r="I244" s="36" t="n">
        <f aca="false">H244*1.05</f>
        <v>297.2107074573</v>
      </c>
      <c r="J244" s="36" t="n">
        <f aca="false">I244*1.02</f>
        <v>303.154921606446</v>
      </c>
      <c r="K244" s="36" t="n">
        <f aca="false">J244*1.08</f>
        <v>327.407315334962</v>
      </c>
      <c r="L244" s="36" t="n">
        <f aca="false">K244*1.099</f>
        <v>359.820639553123</v>
      </c>
      <c r="M244" s="78" t="n">
        <v>1.35</v>
      </c>
      <c r="N244" s="3" t="n">
        <v>1</v>
      </c>
      <c r="O244" s="75" t="s">
        <v>847</v>
      </c>
      <c r="P244" s="32" t="s">
        <v>31</v>
      </c>
    </row>
    <row r="245" customFormat="false" ht="10.2" hidden="false" customHeight="true" outlineLevel="0" collapsed="false">
      <c r="A245" s="38" t="s">
        <v>848</v>
      </c>
      <c r="B245" s="38" t="s">
        <v>19</v>
      </c>
      <c r="C245" s="81" t="s">
        <v>849</v>
      </c>
      <c r="D245" s="45" t="s">
        <v>850</v>
      </c>
      <c r="E245" s="34" t="n">
        <v>46</v>
      </c>
      <c r="F245" s="35" t="n">
        <f aca="false">E245*1.0712</f>
        <v>49.2752</v>
      </c>
      <c r="G245" s="35" t="n">
        <f aca="false">F245*1.0609</f>
        <v>52.27605968</v>
      </c>
      <c r="H245" s="36" t="n">
        <f aca="false">G245*1.025</f>
        <v>53.582961172</v>
      </c>
      <c r="I245" s="36" t="n">
        <f aca="false">H245*1.05</f>
        <v>56.2621092306</v>
      </c>
      <c r="J245" s="36" t="n">
        <f aca="false">I245*1.02</f>
        <v>57.387351415212</v>
      </c>
      <c r="K245" s="36" t="n">
        <f aca="false">J245*1.08</f>
        <v>61.978339528429</v>
      </c>
      <c r="L245" s="36" t="n">
        <f aca="false">K245*1.099</f>
        <v>68.1141951417434</v>
      </c>
      <c r="M245" s="46" t="n">
        <v>0.109</v>
      </c>
      <c r="N245" s="3" t="n">
        <v>1</v>
      </c>
      <c r="O245" s="47" t="s">
        <v>851</v>
      </c>
      <c r="P245" s="32" t="s">
        <v>31</v>
      </c>
    </row>
    <row r="246" customFormat="false" ht="10.2" hidden="false" customHeight="true" outlineLevel="0" collapsed="false">
      <c r="A246" s="20" t="s">
        <v>852</v>
      </c>
      <c r="B246" s="20" t="s">
        <v>19</v>
      </c>
      <c r="C246" s="21" t="s">
        <v>853</v>
      </c>
      <c r="D246" s="21" t="s">
        <v>854</v>
      </c>
      <c r="E246" s="34"/>
      <c r="F246" s="35"/>
      <c r="G246" s="63" t="n">
        <v>213</v>
      </c>
      <c r="H246" s="23" t="n">
        <v>213</v>
      </c>
      <c r="I246" s="23" t="n">
        <f aca="false">H246*1.05</f>
        <v>223.65</v>
      </c>
      <c r="J246" s="23" t="n">
        <f aca="false">I246*1.02</f>
        <v>228.123</v>
      </c>
      <c r="K246" s="23" t="n">
        <f aca="false">J246*1.08</f>
        <v>246.37284</v>
      </c>
      <c r="L246" s="23" t="n">
        <v>270</v>
      </c>
      <c r="M246" s="24" t="n">
        <v>1.12</v>
      </c>
      <c r="N246" s="22" t="n">
        <v>1</v>
      </c>
      <c r="O246" s="25" t="s">
        <v>855</v>
      </c>
      <c r="P246" s="26" t="s">
        <v>856</v>
      </c>
    </row>
    <row r="247" customFormat="false" ht="10.2" hidden="false" customHeight="true" outlineLevel="0" collapsed="false">
      <c r="A247" s="20" t="s">
        <v>857</v>
      </c>
      <c r="B247" s="20" t="s">
        <v>19</v>
      </c>
      <c r="C247" s="21" t="s">
        <v>853</v>
      </c>
      <c r="D247" s="21" t="s">
        <v>858</v>
      </c>
      <c r="E247" s="34"/>
      <c r="F247" s="35"/>
      <c r="G247" s="63" t="n">
        <v>230</v>
      </c>
      <c r="H247" s="23" t="n">
        <v>230</v>
      </c>
      <c r="I247" s="23" t="n">
        <f aca="false">H247*1.05</f>
        <v>241.5</v>
      </c>
      <c r="J247" s="23" t="n">
        <f aca="false">I247*1.02</f>
        <v>246.33</v>
      </c>
      <c r="K247" s="23" t="n">
        <f aca="false">J247*1.08</f>
        <v>266.0364</v>
      </c>
      <c r="L247" s="23" t="n">
        <v>292</v>
      </c>
      <c r="M247" s="24" t="n">
        <v>1.22</v>
      </c>
      <c r="N247" s="22" t="n">
        <v>1</v>
      </c>
      <c r="O247" s="25" t="s">
        <v>859</v>
      </c>
      <c r="P247" s="26" t="s">
        <v>856</v>
      </c>
    </row>
    <row r="248" customFormat="false" ht="10.2" hidden="false" customHeight="true" outlineLevel="0" collapsed="false">
      <c r="A248" s="33" t="s">
        <v>860</v>
      </c>
      <c r="B248" s="76" t="s">
        <v>273</v>
      </c>
      <c r="C248" s="3" t="s">
        <v>861</v>
      </c>
      <c r="D248" s="3" t="s">
        <v>862</v>
      </c>
      <c r="E248" s="34" t="n">
        <v>76</v>
      </c>
      <c r="F248" s="35" t="n">
        <f aca="false">E248*1.0712</f>
        <v>81.4112</v>
      </c>
      <c r="G248" s="35" t="n">
        <f aca="false">F248*1.0609</f>
        <v>86.36914208</v>
      </c>
      <c r="H248" s="36" t="n">
        <f aca="false">G248*1.025</f>
        <v>88.528370632</v>
      </c>
      <c r="I248" s="36" t="n">
        <f aca="false">H248*1.05</f>
        <v>92.9547891636</v>
      </c>
      <c r="J248" s="36" t="n">
        <f aca="false">I248*1.02</f>
        <v>94.813884946872</v>
      </c>
      <c r="K248" s="36" t="n">
        <f aca="false">J248*1.13</f>
        <v>107.139689989965</v>
      </c>
      <c r="L248" s="36" t="n">
        <f aca="false">K248*1.099</f>
        <v>117.746519298972</v>
      </c>
      <c r="M248" s="73" t="n">
        <v>0.428</v>
      </c>
      <c r="N248" s="3" t="n">
        <v>1</v>
      </c>
      <c r="O248" s="38" t="s">
        <v>863</v>
      </c>
      <c r="P248" s="32" t="s">
        <v>864</v>
      </c>
    </row>
    <row r="249" customFormat="false" ht="10.2" hidden="false" customHeight="true" outlineLevel="0" collapsed="false">
      <c r="A249" s="33" t="s">
        <v>865</v>
      </c>
      <c r="B249" s="76" t="s">
        <v>273</v>
      </c>
      <c r="C249" s="3" t="s">
        <v>866</v>
      </c>
      <c r="D249" s="3" t="s">
        <v>862</v>
      </c>
      <c r="E249" s="34" t="n">
        <v>85</v>
      </c>
      <c r="F249" s="35" t="n">
        <f aca="false">E249*1.0712</f>
        <v>91.052</v>
      </c>
      <c r="G249" s="35" t="n">
        <f aca="false">F249*1.0609</f>
        <v>96.5970668</v>
      </c>
      <c r="H249" s="36" t="n">
        <f aca="false">G249*1.025</f>
        <v>99.01199347</v>
      </c>
      <c r="I249" s="36" t="n">
        <f aca="false">H249*1.05</f>
        <v>103.9625931435</v>
      </c>
      <c r="J249" s="36" t="n">
        <f aca="false">I249*1.02</f>
        <v>106.04184500637</v>
      </c>
      <c r="K249" s="36" t="n">
        <f aca="false">J249*1.13</f>
        <v>119.827284857198</v>
      </c>
      <c r="L249" s="36" t="n">
        <f aca="false">K249*1.099</f>
        <v>131.690186058061</v>
      </c>
      <c r="M249" s="73" t="n">
        <v>0.519</v>
      </c>
      <c r="N249" s="3" t="n">
        <v>1</v>
      </c>
      <c r="O249" s="38" t="s">
        <v>867</v>
      </c>
      <c r="P249" s="32" t="s">
        <v>864</v>
      </c>
    </row>
    <row r="250" customFormat="false" ht="10.2" hidden="false" customHeight="true" outlineLevel="0" collapsed="false">
      <c r="A250" s="33" t="s">
        <v>868</v>
      </c>
      <c r="B250" s="76" t="s">
        <v>273</v>
      </c>
      <c r="C250" s="3" t="s">
        <v>869</v>
      </c>
      <c r="D250" s="3" t="s">
        <v>870</v>
      </c>
      <c r="E250" s="34" t="n">
        <v>66</v>
      </c>
      <c r="F250" s="35" t="n">
        <f aca="false">E250*1.0712</f>
        <v>70.6992</v>
      </c>
      <c r="G250" s="35" t="n">
        <f aca="false">F250*1.0609</f>
        <v>75.00478128</v>
      </c>
      <c r="H250" s="36" t="n">
        <f aca="false">G250*1.025</f>
        <v>76.879900812</v>
      </c>
      <c r="I250" s="36" t="n">
        <f aca="false">H250*1.05</f>
        <v>80.7238958526</v>
      </c>
      <c r="J250" s="36" t="n">
        <f aca="false">I250*1.02</f>
        <v>82.338373769652</v>
      </c>
      <c r="K250" s="36" t="n">
        <f aca="false">J250*1.13</f>
        <v>93.0423623597067</v>
      </c>
      <c r="L250" s="36" t="n">
        <f aca="false">K250*1.099</f>
        <v>102.253556233318</v>
      </c>
      <c r="M250" s="73" t="n">
        <v>0.383</v>
      </c>
      <c r="N250" s="3" t="n">
        <v>1</v>
      </c>
      <c r="O250" s="38" t="s">
        <v>871</v>
      </c>
      <c r="P250" s="32" t="s">
        <v>864</v>
      </c>
    </row>
    <row r="251" customFormat="false" ht="10.2" hidden="false" customHeight="true" outlineLevel="0" collapsed="false">
      <c r="A251" s="33" t="s">
        <v>872</v>
      </c>
      <c r="B251" s="76" t="s">
        <v>273</v>
      </c>
      <c r="C251" s="3" t="s">
        <v>873</v>
      </c>
      <c r="D251" s="3" t="s">
        <v>870</v>
      </c>
      <c r="E251" s="34" t="n">
        <v>76</v>
      </c>
      <c r="F251" s="35" t="n">
        <f aca="false">E251*1.0712</f>
        <v>81.4112</v>
      </c>
      <c r="G251" s="35" t="n">
        <f aca="false">F251*1.0609</f>
        <v>86.36914208</v>
      </c>
      <c r="H251" s="36" t="n">
        <f aca="false">G251*1.025</f>
        <v>88.528370632</v>
      </c>
      <c r="I251" s="36" t="n">
        <f aca="false">H251*1.05</f>
        <v>92.9547891636</v>
      </c>
      <c r="J251" s="36" t="n">
        <f aca="false">I251*1.02</f>
        <v>94.813884946872</v>
      </c>
      <c r="K251" s="36" t="n">
        <f aca="false">J251*1.13</f>
        <v>107.139689989965</v>
      </c>
      <c r="L251" s="36" t="n">
        <f aca="false">K251*1.099</f>
        <v>117.746519298972</v>
      </c>
      <c r="M251" s="73" t="n">
        <v>0.4</v>
      </c>
      <c r="N251" s="3" t="n">
        <v>1</v>
      </c>
      <c r="O251" s="38" t="s">
        <v>874</v>
      </c>
      <c r="P251" s="32" t="s">
        <v>864</v>
      </c>
    </row>
    <row r="252" customFormat="false" ht="10.2" hidden="false" customHeight="true" outlineLevel="0" collapsed="false">
      <c r="A252" s="33" t="s">
        <v>875</v>
      </c>
      <c r="B252" s="76" t="s">
        <v>19</v>
      </c>
      <c r="C252" s="3" t="s">
        <v>876</v>
      </c>
      <c r="D252" s="3" t="s">
        <v>877</v>
      </c>
      <c r="E252" s="34" t="n">
        <v>4.7</v>
      </c>
      <c r="F252" s="35" t="n">
        <f aca="false">E252*1.0712</f>
        <v>5.03464</v>
      </c>
      <c r="G252" s="35" t="n">
        <f aca="false">F252*1.0609</f>
        <v>5.341249576</v>
      </c>
      <c r="H252" s="36" t="n">
        <f aca="false">G252*1.025</f>
        <v>5.4747808154</v>
      </c>
      <c r="I252" s="36" t="n">
        <f aca="false">H252*1.05</f>
        <v>5.74851985617</v>
      </c>
      <c r="J252" s="36" t="n">
        <f aca="false">I252*1.02</f>
        <v>5.8634902532934</v>
      </c>
      <c r="K252" s="36" t="n">
        <f aca="false">J252*1.08</f>
        <v>6.33256947355687</v>
      </c>
      <c r="L252" s="36" t="n">
        <f aca="false">K252*1.099</f>
        <v>6.959493851439</v>
      </c>
      <c r="M252" s="73" t="n">
        <v>0.01</v>
      </c>
      <c r="N252" s="3" t="n">
        <v>1</v>
      </c>
      <c r="O252" s="38" t="s">
        <v>878</v>
      </c>
      <c r="P252" s="32" t="s">
        <v>879</v>
      </c>
    </row>
    <row r="253" customFormat="false" ht="10.2" hidden="false" customHeight="true" outlineLevel="0" collapsed="false">
      <c r="A253" s="33" t="s">
        <v>880</v>
      </c>
      <c r="B253" s="76" t="s">
        <v>19</v>
      </c>
      <c r="C253" s="3" t="s">
        <v>881</v>
      </c>
      <c r="D253" s="3" t="s">
        <v>882</v>
      </c>
      <c r="E253" s="34" t="n">
        <v>10</v>
      </c>
      <c r="F253" s="35" t="n">
        <f aca="false">E253*1.0712</f>
        <v>10.712</v>
      </c>
      <c r="G253" s="35" t="n">
        <f aca="false">F253*1.0609</f>
        <v>11.3643608</v>
      </c>
      <c r="H253" s="36" t="n">
        <f aca="false">G253*1.025</f>
        <v>11.64846982</v>
      </c>
      <c r="I253" s="36" t="n">
        <f aca="false">H253*1.05</f>
        <v>12.230893311</v>
      </c>
      <c r="J253" s="36" t="n">
        <f aca="false">I253*1.02</f>
        <v>12.47551117722</v>
      </c>
      <c r="K253" s="36" t="n">
        <f aca="false">J253*1.08</f>
        <v>13.4735520713976</v>
      </c>
      <c r="L253" s="36" t="n">
        <f aca="false">K253*1.099</f>
        <v>14.807433726466</v>
      </c>
      <c r="M253" s="73" t="n">
        <v>0.02</v>
      </c>
      <c r="N253" s="3" t="n">
        <v>1</v>
      </c>
      <c r="O253" s="38" t="s">
        <v>883</v>
      </c>
      <c r="P253" s="32" t="s">
        <v>879</v>
      </c>
    </row>
    <row r="254" customFormat="false" ht="10.2" hidden="false" customHeight="true" outlineLevel="0" collapsed="false">
      <c r="A254" s="33" t="s">
        <v>884</v>
      </c>
      <c r="B254" s="76" t="s">
        <v>19</v>
      </c>
      <c r="C254" s="3" t="s">
        <v>885</v>
      </c>
      <c r="D254" s="3" t="s">
        <v>886</v>
      </c>
      <c r="E254" s="34" t="n">
        <v>13.5</v>
      </c>
      <c r="F254" s="35" t="n">
        <f aca="false">E254*1.0712</f>
        <v>14.4612</v>
      </c>
      <c r="G254" s="35" t="n">
        <f aca="false">F254*1.0609</f>
        <v>15.34188708</v>
      </c>
      <c r="H254" s="36" t="n">
        <f aca="false">G254*1.025</f>
        <v>15.725434257</v>
      </c>
      <c r="I254" s="36" t="n">
        <f aca="false">H254*1.05</f>
        <v>16.51170596985</v>
      </c>
      <c r="J254" s="36" t="n">
        <f aca="false">I254*1.02</f>
        <v>16.841940089247</v>
      </c>
      <c r="K254" s="36" t="n">
        <f aca="false">J254*1.08</f>
        <v>18.1892952963868</v>
      </c>
      <c r="L254" s="36" t="n">
        <f aca="false">K254*1.099</f>
        <v>19.9900355307291</v>
      </c>
      <c r="M254" s="37" t="n">
        <v>0.01</v>
      </c>
      <c r="N254" s="3" t="n">
        <v>1</v>
      </c>
      <c r="O254" s="38" t="s">
        <v>887</v>
      </c>
      <c r="P254" s="32" t="s">
        <v>888</v>
      </c>
    </row>
    <row r="255" customFormat="false" ht="10.2" hidden="false" customHeight="true" outlineLevel="0" collapsed="false">
      <c r="A255" s="33" t="s">
        <v>889</v>
      </c>
      <c r="B255" s="76" t="s">
        <v>19</v>
      </c>
      <c r="C255" s="3" t="s">
        <v>890</v>
      </c>
      <c r="D255" s="3" t="s">
        <v>891</v>
      </c>
      <c r="E255" s="34" t="n">
        <v>55</v>
      </c>
      <c r="F255" s="35" t="n">
        <f aca="false">E255*1.0712</f>
        <v>58.916</v>
      </c>
      <c r="G255" s="35" t="n">
        <f aca="false">F255*1.0609</f>
        <v>62.5039844</v>
      </c>
      <c r="H255" s="36" t="n">
        <f aca="false">G255*1.025</f>
        <v>64.06658401</v>
      </c>
      <c r="I255" s="36" t="n">
        <f aca="false">H255*1.05</f>
        <v>67.2699132105</v>
      </c>
      <c r="J255" s="36" t="n">
        <f aca="false">I255*1.02</f>
        <v>68.61531147471</v>
      </c>
      <c r="K255" s="36" t="n">
        <f aca="false">J255*1.08</f>
        <v>74.1045363926868</v>
      </c>
      <c r="L255" s="36" t="n">
        <f aca="false">K255*1.099</f>
        <v>81.4408854955628</v>
      </c>
      <c r="M255" s="37" t="n">
        <v>0.229</v>
      </c>
      <c r="N255" s="3" t="n">
        <v>1</v>
      </c>
      <c r="O255" s="38" t="s">
        <v>892</v>
      </c>
      <c r="P255" s="32" t="s">
        <v>31</v>
      </c>
    </row>
    <row r="256" customFormat="false" ht="10.2" hidden="false" customHeight="true" outlineLevel="0" collapsed="false">
      <c r="A256" s="33" t="s">
        <v>893</v>
      </c>
      <c r="B256" s="76" t="s">
        <v>19</v>
      </c>
      <c r="C256" s="3" t="s">
        <v>894</v>
      </c>
      <c r="D256" s="3" t="s">
        <v>891</v>
      </c>
      <c r="E256" s="34" t="n">
        <v>15.5</v>
      </c>
      <c r="F256" s="35" t="n">
        <f aca="false">E256*1.0712</f>
        <v>16.6036</v>
      </c>
      <c r="G256" s="35" t="n">
        <f aca="false">F256*1.0609</f>
        <v>17.61475924</v>
      </c>
      <c r="H256" s="36" t="n">
        <f aca="false">G256*1.025</f>
        <v>18.055128221</v>
      </c>
      <c r="I256" s="36" t="n">
        <f aca="false">H256*1.05</f>
        <v>18.95788463205</v>
      </c>
      <c r="J256" s="36" t="n">
        <f aca="false">I256*1.02</f>
        <v>19.337042324691</v>
      </c>
      <c r="K256" s="36" t="n">
        <f aca="false">J256*1.08</f>
        <v>20.8840057106663</v>
      </c>
      <c r="L256" s="36" t="n">
        <f aca="false">K256*1.099</f>
        <v>22.9515222760222</v>
      </c>
      <c r="M256" s="37" t="n">
        <v>0.197</v>
      </c>
      <c r="N256" s="3" t="n">
        <v>1</v>
      </c>
      <c r="O256" s="38" t="s">
        <v>895</v>
      </c>
      <c r="P256" s="32" t="s">
        <v>31</v>
      </c>
    </row>
    <row r="257" customFormat="false" ht="10.2" hidden="false" customHeight="true" outlineLevel="0" collapsed="false">
      <c r="A257" s="33" t="s">
        <v>896</v>
      </c>
      <c r="B257" s="76" t="s">
        <v>19</v>
      </c>
      <c r="C257" s="3" t="s">
        <v>897</v>
      </c>
      <c r="D257" s="3" t="s">
        <v>898</v>
      </c>
      <c r="E257" s="34" t="n">
        <v>55</v>
      </c>
      <c r="F257" s="35" t="n">
        <f aca="false">E257*1.0712</f>
        <v>58.916</v>
      </c>
      <c r="G257" s="35" t="n">
        <f aca="false">F257*1.0609</f>
        <v>62.5039844</v>
      </c>
      <c r="H257" s="36" t="n">
        <f aca="false">G257*1.025</f>
        <v>64.06658401</v>
      </c>
      <c r="I257" s="36" t="n">
        <f aca="false">H257*1.05</f>
        <v>67.2699132105</v>
      </c>
      <c r="J257" s="36" t="n">
        <f aca="false">I257*1.02</f>
        <v>68.61531147471</v>
      </c>
      <c r="K257" s="36" t="n">
        <f aca="false">J257*1.08</f>
        <v>74.1045363926868</v>
      </c>
      <c r="L257" s="36" t="n">
        <f aca="false">K257*1.099</f>
        <v>81.4408854955628</v>
      </c>
      <c r="M257" s="37" t="n">
        <v>0.064</v>
      </c>
      <c r="N257" s="3" t="n">
        <v>1</v>
      </c>
      <c r="O257" s="38" t="s">
        <v>899</v>
      </c>
      <c r="P257" s="32" t="s">
        <v>31</v>
      </c>
    </row>
    <row r="258" customFormat="false" ht="10.2" hidden="false" customHeight="true" outlineLevel="0" collapsed="false">
      <c r="A258" s="27" t="s">
        <v>900</v>
      </c>
      <c r="B258" s="20" t="s">
        <v>19</v>
      </c>
      <c r="C258" s="21" t="s">
        <v>901</v>
      </c>
      <c r="D258" s="21" t="s">
        <v>902</v>
      </c>
      <c r="E258" s="28" t="n">
        <v>128</v>
      </c>
      <c r="F258" s="29" t="n">
        <f aca="false">E258*1.0712</f>
        <v>137.1136</v>
      </c>
      <c r="G258" s="29" t="n">
        <f aca="false">F258*1.0609</f>
        <v>145.46381824</v>
      </c>
      <c r="H258" s="23" t="n">
        <f aca="false">G258*1.025</f>
        <v>149.100413696</v>
      </c>
      <c r="I258" s="23" t="n">
        <f aca="false">H258*1.05</f>
        <v>156.5554343808</v>
      </c>
      <c r="J258" s="23" t="n">
        <f aca="false">I258*1.02</f>
        <v>159.686543068416</v>
      </c>
      <c r="K258" s="23" t="n">
        <f aca="false">J258*1.08</f>
        <v>172.461466513889</v>
      </c>
      <c r="L258" s="23" t="n">
        <v>189</v>
      </c>
      <c r="M258" s="30" t="n">
        <v>2.764</v>
      </c>
      <c r="N258" s="21" t="n">
        <v>1</v>
      </c>
      <c r="O258" s="31" t="s">
        <v>903</v>
      </c>
      <c r="P258" s="67" t="s">
        <v>904</v>
      </c>
    </row>
    <row r="259" customFormat="false" ht="10.2" hidden="false" customHeight="true" outlineLevel="0" collapsed="false">
      <c r="A259" s="33" t="s">
        <v>905</v>
      </c>
      <c r="B259" s="76" t="s">
        <v>19</v>
      </c>
      <c r="C259" s="3" t="s">
        <v>906</v>
      </c>
      <c r="D259" s="3" t="s">
        <v>907</v>
      </c>
      <c r="E259" s="34" t="n">
        <v>42</v>
      </c>
      <c r="F259" s="35" t="n">
        <f aca="false">E259*1.0712</f>
        <v>44.9904</v>
      </c>
      <c r="G259" s="35" t="n">
        <f aca="false">F259*1.0609</f>
        <v>47.73031536</v>
      </c>
      <c r="H259" s="36" t="n">
        <f aca="false">G259*1.025</f>
        <v>48.923573244</v>
      </c>
      <c r="I259" s="36" t="n">
        <f aca="false">H259*1.05</f>
        <v>51.3697519062</v>
      </c>
      <c r="J259" s="36" t="n">
        <f aca="false">I259*1.02</f>
        <v>52.397146944324</v>
      </c>
      <c r="K259" s="36" t="n">
        <f aca="false">J259*1.08</f>
        <v>56.5889186998699</v>
      </c>
      <c r="L259" s="36" t="n">
        <f aca="false">K259*1.099</f>
        <v>62.191221651157</v>
      </c>
      <c r="M259" s="73" t="n">
        <v>0.148</v>
      </c>
      <c r="N259" s="3" t="n">
        <v>1</v>
      </c>
      <c r="O259" s="38" t="s">
        <v>908</v>
      </c>
      <c r="P259" s="32" t="s">
        <v>909</v>
      </c>
    </row>
    <row r="260" customFormat="false" ht="10.2" hidden="false" customHeight="true" outlineLevel="0" collapsed="false">
      <c r="A260" s="33" t="s">
        <v>910</v>
      </c>
      <c r="B260" s="76" t="s">
        <v>19</v>
      </c>
      <c r="C260" s="3" t="s">
        <v>911</v>
      </c>
      <c r="D260" s="3" t="s">
        <v>912</v>
      </c>
      <c r="E260" s="34" t="n">
        <v>14</v>
      </c>
      <c r="F260" s="35" t="n">
        <f aca="false">E260*1.0712</f>
        <v>14.9968</v>
      </c>
      <c r="G260" s="35" t="n">
        <f aca="false">F260*1.0609</f>
        <v>15.91010512</v>
      </c>
      <c r="H260" s="36" t="n">
        <f aca="false">G260*1.025</f>
        <v>16.307857748</v>
      </c>
      <c r="I260" s="36" t="n">
        <f aca="false">H260*1.05</f>
        <v>17.1232506354</v>
      </c>
      <c r="J260" s="36" t="n">
        <f aca="false">I260*1.02</f>
        <v>17.465715648108</v>
      </c>
      <c r="K260" s="36" t="n">
        <f aca="false">J260*1.08</f>
        <v>18.8629728999566</v>
      </c>
      <c r="L260" s="36" t="n">
        <f aca="false">K260*1.099</f>
        <v>20.7304072170523</v>
      </c>
      <c r="M260" s="73" t="n">
        <v>0.024</v>
      </c>
      <c r="N260" s="3" t="n">
        <v>1</v>
      </c>
      <c r="O260" s="38" t="s">
        <v>913</v>
      </c>
      <c r="P260" s="32" t="s">
        <v>914</v>
      </c>
    </row>
    <row r="261" customFormat="false" ht="10.2" hidden="false" customHeight="true" outlineLevel="0" collapsed="false">
      <c r="A261" s="27" t="s">
        <v>915</v>
      </c>
      <c r="B261" s="66" t="s">
        <v>19</v>
      </c>
      <c r="C261" s="21" t="s">
        <v>916</v>
      </c>
      <c r="D261" s="21" t="s">
        <v>917</v>
      </c>
      <c r="E261" s="28" t="n">
        <v>63</v>
      </c>
      <c r="F261" s="29" t="n">
        <f aca="false">E261*1.0712</f>
        <v>67.4856</v>
      </c>
      <c r="G261" s="29" t="n">
        <f aca="false">F261*1.0609</f>
        <v>71.59547304</v>
      </c>
      <c r="H261" s="23" t="n">
        <f aca="false">G261*1.025</f>
        <v>73.385359866</v>
      </c>
      <c r="I261" s="23" t="n">
        <f aca="false">H261*1.05</f>
        <v>77.0546278593</v>
      </c>
      <c r="J261" s="23" t="n">
        <f aca="false">I261*1.02</f>
        <v>78.595720416486</v>
      </c>
      <c r="K261" s="23" t="n">
        <f aca="false">J261*1.08</f>
        <v>84.8833780498049</v>
      </c>
      <c r="L261" s="23" t="n">
        <v>93</v>
      </c>
      <c r="M261" s="88" t="n">
        <v>1.01</v>
      </c>
      <c r="N261" s="21" t="n">
        <v>1</v>
      </c>
      <c r="O261" s="31" t="s">
        <v>918</v>
      </c>
      <c r="P261" s="67" t="s">
        <v>904</v>
      </c>
    </row>
    <row r="262" customFormat="false" ht="10.2" hidden="false" customHeight="true" outlineLevel="0" collapsed="false">
      <c r="A262" s="27" t="s">
        <v>919</v>
      </c>
      <c r="B262" s="66" t="s">
        <v>19</v>
      </c>
      <c r="C262" s="21" t="s">
        <v>901</v>
      </c>
      <c r="D262" s="21" t="s">
        <v>920</v>
      </c>
      <c r="E262" s="28" t="n">
        <v>149</v>
      </c>
      <c r="F262" s="29" t="n">
        <f aca="false">E262*1.0712</f>
        <v>159.6088</v>
      </c>
      <c r="G262" s="29" t="n">
        <f aca="false">F262*1.0609</f>
        <v>169.32897592</v>
      </c>
      <c r="H262" s="23" t="n">
        <f aca="false">G262*1.025</f>
        <v>173.562200318</v>
      </c>
      <c r="I262" s="23" t="n">
        <f aca="false">H262*1.05</f>
        <v>182.2403103339</v>
      </c>
      <c r="J262" s="23" t="n">
        <f aca="false">I262*1.02</f>
        <v>185.885116540578</v>
      </c>
      <c r="K262" s="23" t="n">
        <f aca="false">J262*1.08</f>
        <v>200.755925863824</v>
      </c>
      <c r="L262" s="23" t="n">
        <v>220</v>
      </c>
      <c r="M262" s="88" t="n">
        <v>3.028</v>
      </c>
      <c r="N262" s="21" t="n">
        <v>1</v>
      </c>
      <c r="O262" s="31" t="s">
        <v>921</v>
      </c>
      <c r="P262" s="67" t="s">
        <v>904</v>
      </c>
    </row>
    <row r="263" customFormat="false" ht="10.2" hidden="false" customHeight="true" outlineLevel="0" collapsed="false">
      <c r="A263" s="33" t="s">
        <v>922</v>
      </c>
      <c r="B263" s="76" t="s">
        <v>19</v>
      </c>
      <c r="C263" s="3" t="s">
        <v>923</v>
      </c>
      <c r="D263" s="3" t="s">
        <v>924</v>
      </c>
      <c r="E263" s="34" t="n">
        <v>72</v>
      </c>
      <c r="F263" s="35" t="n">
        <f aca="false">E263*1.0712</f>
        <v>77.1264</v>
      </c>
      <c r="G263" s="35" t="n">
        <f aca="false">F263*1.0609</f>
        <v>81.82339776</v>
      </c>
      <c r="H263" s="36" t="n">
        <f aca="false">G263*1.025</f>
        <v>83.868982704</v>
      </c>
      <c r="I263" s="36" t="n">
        <f aca="false">H263*1.05</f>
        <v>88.0624318392</v>
      </c>
      <c r="J263" s="36" t="n">
        <f aca="false">I263*1.02</f>
        <v>89.823680475984</v>
      </c>
      <c r="K263" s="36" t="n">
        <f aca="false">J263*1.08</f>
        <v>97.0095749140627</v>
      </c>
      <c r="L263" s="36" t="n">
        <f aca="false">K263*1.099</f>
        <v>106.613522830555</v>
      </c>
      <c r="M263" s="37" t="n">
        <v>0.278</v>
      </c>
      <c r="N263" s="3" t="n">
        <v>1</v>
      </c>
      <c r="O263" s="38" t="s">
        <v>925</v>
      </c>
      <c r="P263" s="32" t="s">
        <v>31</v>
      </c>
    </row>
    <row r="264" customFormat="false" ht="10.2" hidden="false" customHeight="true" outlineLevel="0" collapsed="false">
      <c r="A264" s="33" t="s">
        <v>926</v>
      </c>
      <c r="B264" s="76" t="s">
        <v>19</v>
      </c>
      <c r="C264" s="3" t="s">
        <v>927</v>
      </c>
      <c r="D264" s="3" t="s">
        <v>928</v>
      </c>
      <c r="E264" s="34" t="n">
        <v>133</v>
      </c>
      <c r="F264" s="35" t="n">
        <f aca="false">E264*1.0712</f>
        <v>142.4696</v>
      </c>
      <c r="G264" s="35" t="n">
        <f aca="false">F264*1.0609</f>
        <v>151.14599864</v>
      </c>
      <c r="H264" s="36" t="n">
        <f aca="false">G264*1.025</f>
        <v>154.924648606</v>
      </c>
      <c r="I264" s="36" t="n">
        <f aca="false">H264*1.05</f>
        <v>162.6708810363</v>
      </c>
      <c r="J264" s="36" t="n">
        <f aca="false">I264*1.02</f>
        <v>165.924298657026</v>
      </c>
      <c r="K264" s="36" t="n">
        <f aca="false">J264*1.08</f>
        <v>179.198242549588</v>
      </c>
      <c r="L264" s="36" t="n">
        <f aca="false">K264*1.099</f>
        <v>196.938868561997</v>
      </c>
      <c r="M264" s="37" t="n">
        <v>0.976</v>
      </c>
      <c r="N264" s="3" t="n">
        <v>1</v>
      </c>
      <c r="O264" s="38" t="s">
        <v>929</v>
      </c>
      <c r="P264" s="32" t="s">
        <v>31</v>
      </c>
    </row>
    <row r="265" customFormat="false" ht="10.2" hidden="false" customHeight="true" outlineLevel="0" collapsed="false">
      <c r="A265" s="33" t="s">
        <v>930</v>
      </c>
      <c r="B265" s="76" t="s">
        <v>19</v>
      </c>
      <c r="C265" s="3" t="s">
        <v>931</v>
      </c>
      <c r="D265" s="3" t="s">
        <v>932</v>
      </c>
      <c r="E265" s="34" t="n">
        <v>46</v>
      </c>
      <c r="F265" s="35" t="n">
        <f aca="false">E265*1.0712</f>
        <v>49.2752</v>
      </c>
      <c r="G265" s="35" t="n">
        <f aca="false">F265*1.0609</f>
        <v>52.27605968</v>
      </c>
      <c r="H265" s="36" t="n">
        <f aca="false">G265*1.025</f>
        <v>53.582961172</v>
      </c>
      <c r="I265" s="36" t="n">
        <f aca="false">H265*1.05</f>
        <v>56.2621092306</v>
      </c>
      <c r="J265" s="36" t="n">
        <f aca="false">I265*1.02</f>
        <v>57.387351415212</v>
      </c>
      <c r="K265" s="36" t="n">
        <f aca="false">J265*1.08</f>
        <v>61.978339528429</v>
      </c>
      <c r="L265" s="36" t="n">
        <f aca="false">K265*1.099</f>
        <v>68.1141951417434</v>
      </c>
      <c r="M265" s="37" t="n">
        <v>0.13</v>
      </c>
      <c r="N265" s="3" t="n">
        <v>1</v>
      </c>
      <c r="O265" s="38" t="s">
        <v>933</v>
      </c>
      <c r="P265" s="32" t="s">
        <v>31</v>
      </c>
    </row>
    <row r="266" customFormat="false" ht="10.2" hidden="false" customHeight="true" outlineLevel="0" collapsed="false">
      <c r="A266" s="33" t="s">
        <v>934</v>
      </c>
      <c r="B266" s="76" t="s">
        <v>19</v>
      </c>
      <c r="C266" s="3" t="s">
        <v>935</v>
      </c>
      <c r="D266" s="3" t="s">
        <v>936</v>
      </c>
      <c r="E266" s="34" t="n">
        <v>41</v>
      </c>
      <c r="F266" s="35" t="n">
        <f aca="false">E266*1.0712</f>
        <v>43.9192</v>
      </c>
      <c r="G266" s="35" t="n">
        <f aca="false">F266*1.0609</f>
        <v>46.59387928</v>
      </c>
      <c r="H266" s="36" t="n">
        <f aca="false">G266*1.025</f>
        <v>47.758726262</v>
      </c>
      <c r="I266" s="36" t="n">
        <f aca="false">H266*1.05</f>
        <v>50.1466625751</v>
      </c>
      <c r="J266" s="36" t="n">
        <f aca="false">I266*1.02</f>
        <v>51.149595826602</v>
      </c>
      <c r="K266" s="36" t="n">
        <f aca="false">J266*1.08</f>
        <v>55.2415634927302</v>
      </c>
      <c r="L266" s="36" t="n">
        <f aca="false">K266*1.099</f>
        <v>60.7104782785104</v>
      </c>
      <c r="M266" s="37" t="n">
        <v>0.109</v>
      </c>
      <c r="N266" s="3" t="n">
        <v>1</v>
      </c>
      <c r="O266" s="38" t="s">
        <v>937</v>
      </c>
      <c r="P266" s="32" t="s">
        <v>31</v>
      </c>
    </row>
    <row r="267" customFormat="false" ht="10.2" hidden="false" customHeight="true" outlineLevel="0" collapsed="false">
      <c r="A267" s="27" t="s">
        <v>938</v>
      </c>
      <c r="B267" s="66" t="s">
        <v>19</v>
      </c>
      <c r="C267" s="21" t="s">
        <v>939</v>
      </c>
      <c r="D267" s="21" t="s">
        <v>940</v>
      </c>
      <c r="E267" s="28" t="n">
        <v>63</v>
      </c>
      <c r="F267" s="103" t="n">
        <f aca="false">E267*1.0712</f>
        <v>67.4856</v>
      </c>
      <c r="G267" s="29" t="n">
        <f aca="false">F267*1.0609</f>
        <v>71.59547304</v>
      </c>
      <c r="H267" s="23" t="n">
        <f aca="false">G267*1.025</f>
        <v>73.385359866</v>
      </c>
      <c r="I267" s="23" t="n">
        <f aca="false">H267*1.05</f>
        <v>77.0546278593</v>
      </c>
      <c r="J267" s="23" t="n">
        <f aca="false">I267*1.02</f>
        <v>78.595720416486</v>
      </c>
      <c r="K267" s="23" t="n">
        <f aca="false">J267*1.08</f>
        <v>84.8833780498049</v>
      </c>
      <c r="L267" s="23" t="n">
        <v>93</v>
      </c>
      <c r="M267" s="30" t="n">
        <v>0.877</v>
      </c>
      <c r="N267" s="21" t="n">
        <v>1</v>
      </c>
      <c r="O267" s="31" t="s">
        <v>941</v>
      </c>
      <c r="P267" s="67" t="s">
        <v>904</v>
      </c>
    </row>
    <row r="268" customFormat="false" ht="10.2" hidden="false" customHeight="true" outlineLevel="0" collapsed="false">
      <c r="A268" s="41" t="s">
        <v>942</v>
      </c>
      <c r="B268" s="77" t="s">
        <v>19</v>
      </c>
      <c r="C268" s="45" t="s">
        <v>943</v>
      </c>
      <c r="D268" s="45" t="s">
        <v>944</v>
      </c>
      <c r="E268" s="34" t="n">
        <v>122</v>
      </c>
      <c r="F268" s="35" t="n">
        <f aca="false">E268*1.0712</f>
        <v>130.6864</v>
      </c>
      <c r="G268" s="35" t="n">
        <f aca="false">F268*1.0609</f>
        <v>138.64520176</v>
      </c>
      <c r="H268" s="36" t="n">
        <f aca="false">G268*1.025</f>
        <v>142.111331804</v>
      </c>
      <c r="I268" s="36" t="n">
        <f aca="false">H268*1.05</f>
        <v>149.2168983942</v>
      </c>
      <c r="J268" s="36" t="n">
        <f aca="false">I268*1.02</f>
        <v>152.201236362084</v>
      </c>
      <c r="K268" s="36" t="n">
        <f aca="false">J268*1.08</f>
        <v>164.377335271051</v>
      </c>
      <c r="L268" s="36" t="n">
        <f aca="false">K268*1.099</f>
        <v>180.650691462885</v>
      </c>
      <c r="M268" s="39" t="n">
        <v>1.17</v>
      </c>
      <c r="N268" s="3" t="n">
        <v>1</v>
      </c>
      <c r="O268" s="40" t="s">
        <v>945</v>
      </c>
      <c r="P268" s="32" t="s">
        <v>31</v>
      </c>
    </row>
    <row r="269" customFormat="false" ht="10.2" hidden="false" customHeight="true" outlineLevel="0" collapsed="false">
      <c r="A269" s="41" t="s">
        <v>946</v>
      </c>
      <c r="B269" s="77" t="s">
        <v>19</v>
      </c>
      <c r="C269" s="45" t="s">
        <v>947</v>
      </c>
      <c r="D269" s="45" t="s">
        <v>948</v>
      </c>
      <c r="E269" s="34" t="n">
        <v>114</v>
      </c>
      <c r="F269" s="35" t="n">
        <f aca="false">E269*1.0712</f>
        <v>122.1168</v>
      </c>
      <c r="G269" s="35" t="n">
        <f aca="false">F269*1.0609</f>
        <v>129.55371312</v>
      </c>
      <c r="H269" s="36" t="n">
        <f aca="false">G269*1.025</f>
        <v>132.792555948</v>
      </c>
      <c r="I269" s="36" t="n">
        <f aca="false">H269*1.05</f>
        <v>139.4321837454</v>
      </c>
      <c r="J269" s="36" t="n">
        <f aca="false">I269*1.02</f>
        <v>142.220827420308</v>
      </c>
      <c r="K269" s="36" t="n">
        <f aca="false">J269*1.08</f>
        <v>153.598493613933</v>
      </c>
      <c r="L269" s="36" t="n">
        <f aca="false">K269*1.099</f>
        <v>168.804744481712</v>
      </c>
      <c r="M269" s="39" t="n">
        <v>1.23</v>
      </c>
      <c r="N269" s="3" t="n">
        <v>1</v>
      </c>
      <c r="O269" s="40" t="s">
        <v>949</v>
      </c>
      <c r="P269" s="32" t="s">
        <v>31</v>
      </c>
    </row>
    <row r="270" customFormat="false" ht="10.2" hidden="false" customHeight="true" outlineLevel="0" collapsed="false">
      <c r="A270" s="41" t="s">
        <v>950</v>
      </c>
      <c r="B270" s="77" t="s">
        <v>19</v>
      </c>
      <c r="C270" s="45" t="s">
        <v>951</v>
      </c>
      <c r="D270" s="45" t="s">
        <v>952</v>
      </c>
      <c r="E270" s="34" t="n">
        <v>14.6</v>
      </c>
      <c r="F270" s="35" t="n">
        <f aca="false">E270*1.0712</f>
        <v>15.63952</v>
      </c>
      <c r="G270" s="35" t="n">
        <f aca="false">F270*1.0609</f>
        <v>16.591966768</v>
      </c>
      <c r="H270" s="36" t="n">
        <f aca="false">G270*1.025</f>
        <v>17.0067659372</v>
      </c>
      <c r="I270" s="36" t="n">
        <f aca="false">H270*1.05</f>
        <v>17.85710423406</v>
      </c>
      <c r="J270" s="36" t="n">
        <f aca="false">I270*1.02</f>
        <v>18.2142463187412</v>
      </c>
      <c r="K270" s="36" t="n">
        <f aca="false">J270*1.08</f>
        <v>19.6713860242405</v>
      </c>
      <c r="L270" s="36" t="n">
        <f aca="false">K270*1.099</f>
        <v>21.6188532406403</v>
      </c>
      <c r="M270" s="39" t="n">
        <v>0.001</v>
      </c>
      <c r="N270" s="3" t="n">
        <v>1</v>
      </c>
      <c r="O270" s="40" t="s">
        <v>953</v>
      </c>
      <c r="P270" s="32" t="s">
        <v>31</v>
      </c>
    </row>
    <row r="271" customFormat="false" ht="10.2" hidden="false" customHeight="true" outlineLevel="0" collapsed="false">
      <c r="A271" s="41" t="s">
        <v>954</v>
      </c>
      <c r="B271" s="77" t="s">
        <v>19</v>
      </c>
      <c r="C271" s="45" t="s">
        <v>955</v>
      </c>
      <c r="D271" s="45" t="s">
        <v>952</v>
      </c>
      <c r="E271" s="34" t="n">
        <v>15.5</v>
      </c>
      <c r="F271" s="35" t="n">
        <f aca="false">E271*1.0712</f>
        <v>16.6036</v>
      </c>
      <c r="G271" s="35" t="n">
        <f aca="false">F271*1.0609</f>
        <v>17.61475924</v>
      </c>
      <c r="H271" s="36" t="n">
        <f aca="false">G271*1.025</f>
        <v>18.055128221</v>
      </c>
      <c r="I271" s="36" t="n">
        <f aca="false">H271*1.05</f>
        <v>18.95788463205</v>
      </c>
      <c r="J271" s="36" t="n">
        <f aca="false">I271*1.02</f>
        <v>19.337042324691</v>
      </c>
      <c r="K271" s="36" t="n">
        <f aca="false">J271*1.08</f>
        <v>20.8840057106663</v>
      </c>
      <c r="L271" s="36" t="n">
        <f aca="false">K271*1.099</f>
        <v>22.9515222760222</v>
      </c>
      <c r="M271" s="39" t="n">
        <v>0.001</v>
      </c>
      <c r="N271" s="3" t="n">
        <v>1</v>
      </c>
      <c r="O271" s="40" t="s">
        <v>956</v>
      </c>
      <c r="P271" s="32" t="s">
        <v>31</v>
      </c>
    </row>
    <row r="272" customFormat="false" ht="10.2" hidden="false" customHeight="true" outlineLevel="0" collapsed="false">
      <c r="A272" s="41" t="s">
        <v>957</v>
      </c>
      <c r="B272" s="77" t="s">
        <v>19</v>
      </c>
      <c r="C272" s="3" t="s">
        <v>939</v>
      </c>
      <c r="D272" s="3" t="s">
        <v>958</v>
      </c>
      <c r="E272" s="34" t="n">
        <v>136</v>
      </c>
      <c r="F272" s="35" t="n">
        <f aca="false">E272*1.0712</f>
        <v>145.6832</v>
      </c>
      <c r="G272" s="35" t="n">
        <f aca="false">F272*1.0609</f>
        <v>154.55530688</v>
      </c>
      <c r="H272" s="36" t="n">
        <f aca="false">G272*1.025</f>
        <v>158.419189552</v>
      </c>
      <c r="I272" s="36" t="n">
        <f aca="false">H272*1.05</f>
        <v>166.3401490296</v>
      </c>
      <c r="J272" s="36" t="n">
        <f aca="false">I272*1.02</f>
        <v>169.666952010192</v>
      </c>
      <c r="K272" s="36" t="n">
        <f aca="false">J272*1.08</f>
        <v>183.240308171007</v>
      </c>
      <c r="L272" s="36" t="n">
        <f aca="false">K272*1.099</f>
        <v>201.381098679937</v>
      </c>
      <c r="M272" s="78" t="n">
        <v>0.995</v>
      </c>
      <c r="N272" s="3" t="n">
        <v>1</v>
      </c>
      <c r="O272" s="44" t="s">
        <v>959</v>
      </c>
      <c r="P272" s="32" t="s">
        <v>31</v>
      </c>
    </row>
    <row r="273" customFormat="false" ht="10.2" hidden="false" customHeight="true" outlineLevel="0" collapsed="false">
      <c r="A273" s="27" t="s">
        <v>960</v>
      </c>
      <c r="B273" s="66" t="s">
        <v>19</v>
      </c>
      <c r="C273" s="21" t="s">
        <v>961</v>
      </c>
      <c r="D273" s="21" t="s">
        <v>962</v>
      </c>
      <c r="E273" s="28" t="n">
        <v>106</v>
      </c>
      <c r="F273" s="29" t="n">
        <f aca="false">E273*1.0712</f>
        <v>113.5472</v>
      </c>
      <c r="G273" s="29" t="n">
        <f aca="false">F273*1.0609</f>
        <v>120.46222448</v>
      </c>
      <c r="H273" s="23" t="n">
        <f aca="false">G273*1.025</f>
        <v>123.473780092</v>
      </c>
      <c r="I273" s="23" t="n">
        <f aca="false">H273*1.05</f>
        <v>129.6474690966</v>
      </c>
      <c r="J273" s="23" t="n">
        <f aca="false">I273*1.02</f>
        <v>132.240418478532</v>
      </c>
      <c r="K273" s="23" t="n">
        <f aca="false">J273*1.08</f>
        <v>142.819651956815</v>
      </c>
      <c r="L273" s="23" t="n">
        <v>157</v>
      </c>
      <c r="M273" s="88" t="n">
        <v>1.44</v>
      </c>
      <c r="N273" s="21" t="n">
        <v>1</v>
      </c>
      <c r="O273" s="31" t="s">
        <v>963</v>
      </c>
      <c r="P273" s="67" t="s">
        <v>904</v>
      </c>
    </row>
    <row r="274" customFormat="false" ht="10.2" hidden="false" customHeight="true" outlineLevel="0" collapsed="false">
      <c r="A274" s="38" t="s">
        <v>964</v>
      </c>
      <c r="B274" s="38" t="s">
        <v>19</v>
      </c>
      <c r="C274" s="3" t="s">
        <v>965</v>
      </c>
      <c r="D274" s="3" t="s">
        <v>966</v>
      </c>
      <c r="E274" s="28" t="n">
        <v>20.2</v>
      </c>
      <c r="F274" s="29" t="n">
        <f aca="false">E274*1.0712</f>
        <v>21.63824</v>
      </c>
      <c r="G274" s="35" t="n">
        <f aca="false">F274*1.0609</f>
        <v>22.956008816</v>
      </c>
      <c r="H274" s="36" t="n">
        <f aca="false">G274*1.025</f>
        <v>23.5299090364</v>
      </c>
      <c r="I274" s="36" t="n">
        <f aca="false">H274*1.05</f>
        <v>24.70640448822</v>
      </c>
      <c r="J274" s="36" t="n">
        <f aca="false">I274*1.02</f>
        <v>25.2005325779844</v>
      </c>
      <c r="K274" s="36" t="n">
        <f aca="false">J274*1.08</f>
        <v>27.2165751842231</v>
      </c>
      <c r="L274" s="36" t="n">
        <f aca="false">K274*1.099</f>
        <v>29.9110161274612</v>
      </c>
      <c r="M274" s="46" t="n">
        <v>0.115</v>
      </c>
      <c r="N274" s="3" t="n">
        <v>1</v>
      </c>
      <c r="O274" s="47" t="s">
        <v>967</v>
      </c>
      <c r="P274" s="32" t="s">
        <v>31</v>
      </c>
    </row>
    <row r="275" customFormat="false" ht="10.2" hidden="false" customHeight="true" outlineLevel="0" collapsed="false">
      <c r="A275" s="31" t="s">
        <v>968</v>
      </c>
      <c r="B275" s="66" t="s">
        <v>19</v>
      </c>
      <c r="C275" s="21" t="s">
        <v>969</v>
      </c>
      <c r="D275" s="94" t="s">
        <v>944</v>
      </c>
      <c r="E275" s="28" t="n">
        <v>145</v>
      </c>
      <c r="F275" s="29" t="n">
        <f aca="false">E275*1.0712</f>
        <v>155.324</v>
      </c>
      <c r="G275" s="29" t="n">
        <f aca="false">F275*1.0609</f>
        <v>164.7832316</v>
      </c>
      <c r="H275" s="23" t="n">
        <f aca="false">G275*1.025</f>
        <v>168.90281239</v>
      </c>
      <c r="I275" s="23" t="n">
        <f aca="false">H275*1.05</f>
        <v>177.3479530095</v>
      </c>
      <c r="J275" s="23" t="n">
        <f aca="false">I275*1.02</f>
        <v>180.89491206969</v>
      </c>
      <c r="K275" s="23" t="n">
        <f aca="false">J275*1.08</f>
        <v>195.366505035265</v>
      </c>
      <c r="L275" s="23" t="n">
        <v>214</v>
      </c>
      <c r="M275" s="69" t="n">
        <v>1.853</v>
      </c>
      <c r="N275" s="21" t="n">
        <v>1</v>
      </c>
      <c r="O275" s="70" t="s">
        <v>970</v>
      </c>
      <c r="P275" s="67" t="s">
        <v>971</v>
      </c>
    </row>
    <row r="276" customFormat="false" ht="10.2" hidden="false" customHeight="true" outlineLevel="0" collapsed="false">
      <c r="A276" s="31" t="s">
        <v>972</v>
      </c>
      <c r="B276" s="66" t="s">
        <v>19</v>
      </c>
      <c r="C276" s="21" t="s">
        <v>973</v>
      </c>
      <c r="D276" s="94" t="s">
        <v>944</v>
      </c>
      <c r="E276" s="28" t="n">
        <v>155</v>
      </c>
      <c r="F276" s="29" t="n">
        <f aca="false">E276*1.0712</f>
        <v>166.036</v>
      </c>
      <c r="G276" s="29" t="n">
        <f aca="false">F276*1.0609</f>
        <v>176.1475924</v>
      </c>
      <c r="H276" s="23" t="n">
        <f aca="false">G276*1.025</f>
        <v>180.55128221</v>
      </c>
      <c r="I276" s="23" t="n">
        <f aca="false">H276*1.05</f>
        <v>189.5788463205</v>
      </c>
      <c r="J276" s="23" t="n">
        <f aca="false">I276*1.02</f>
        <v>193.37042324691</v>
      </c>
      <c r="K276" s="23" t="n">
        <f aca="false">J276*1.08</f>
        <v>208.840057106663</v>
      </c>
      <c r="L276" s="23" t="n">
        <v>230</v>
      </c>
      <c r="M276" s="69" t="n">
        <v>2.053</v>
      </c>
      <c r="N276" s="21" t="n">
        <v>1</v>
      </c>
      <c r="O276" s="70" t="s">
        <v>974</v>
      </c>
      <c r="P276" s="67" t="s">
        <v>971</v>
      </c>
    </row>
    <row r="277" customFormat="false" ht="10.2" hidden="false" customHeight="true" outlineLevel="0" collapsed="false">
      <c r="A277" s="31" t="s">
        <v>975</v>
      </c>
      <c r="B277" s="66" t="s">
        <v>19</v>
      </c>
      <c r="C277" s="21" t="s">
        <v>969</v>
      </c>
      <c r="D277" s="94" t="s">
        <v>948</v>
      </c>
      <c r="E277" s="28" t="n">
        <v>135</v>
      </c>
      <c r="F277" s="29" t="n">
        <f aca="false">E277*1.0712</f>
        <v>144.612</v>
      </c>
      <c r="G277" s="29" t="n">
        <f aca="false">F277*1.0609</f>
        <v>153.4188708</v>
      </c>
      <c r="H277" s="23" t="n">
        <f aca="false">G277*1.025</f>
        <v>157.25434257</v>
      </c>
      <c r="I277" s="23" t="n">
        <f aca="false">H277*1.05</f>
        <v>165.1170596985</v>
      </c>
      <c r="J277" s="23" t="n">
        <f aca="false">I277*1.02</f>
        <v>168.41940089247</v>
      </c>
      <c r="K277" s="23" t="n">
        <f aca="false">J277*1.08</f>
        <v>181.892952963868</v>
      </c>
      <c r="L277" s="23" t="n">
        <v>199</v>
      </c>
      <c r="M277" s="69" t="n">
        <v>1.77</v>
      </c>
      <c r="N277" s="21" t="n">
        <v>1</v>
      </c>
      <c r="O277" s="70" t="s">
        <v>976</v>
      </c>
      <c r="P277" s="67" t="s">
        <v>971</v>
      </c>
    </row>
    <row r="278" customFormat="false" ht="10.2" hidden="false" customHeight="true" outlineLevel="0" collapsed="false">
      <c r="A278" s="31" t="s">
        <v>977</v>
      </c>
      <c r="B278" s="66" t="s">
        <v>19</v>
      </c>
      <c r="C278" s="21" t="s">
        <v>973</v>
      </c>
      <c r="D278" s="94" t="s">
        <v>948</v>
      </c>
      <c r="E278" s="28" t="n">
        <v>145</v>
      </c>
      <c r="F278" s="29" t="n">
        <f aca="false">E278*1.0712</f>
        <v>155.324</v>
      </c>
      <c r="G278" s="29" t="n">
        <f aca="false">F278*1.0609</f>
        <v>164.7832316</v>
      </c>
      <c r="H278" s="23" t="n">
        <f aca="false">G278*1.025</f>
        <v>168.90281239</v>
      </c>
      <c r="I278" s="23" t="n">
        <f aca="false">H278*1.05</f>
        <v>177.3479530095</v>
      </c>
      <c r="J278" s="23" t="n">
        <f aca="false">I278*1.02</f>
        <v>180.89491206969</v>
      </c>
      <c r="K278" s="23" t="n">
        <f aca="false">J278*1.08</f>
        <v>195.366505035265</v>
      </c>
      <c r="L278" s="23" t="n">
        <v>214</v>
      </c>
      <c r="M278" s="69" t="n">
        <v>2.001</v>
      </c>
      <c r="N278" s="21" t="n">
        <v>1</v>
      </c>
      <c r="O278" s="70" t="s">
        <v>978</v>
      </c>
      <c r="P278" s="67" t="s">
        <v>971</v>
      </c>
    </row>
    <row r="279" customFormat="false" ht="10.2" hidden="false" customHeight="true" outlineLevel="0" collapsed="false">
      <c r="A279" s="38" t="s">
        <v>979</v>
      </c>
      <c r="B279" s="38" t="s">
        <v>19</v>
      </c>
      <c r="C279" s="3" t="s">
        <v>980</v>
      </c>
      <c r="D279" s="3" t="s">
        <v>981</v>
      </c>
      <c r="E279" s="28" t="n">
        <v>12.9</v>
      </c>
      <c r="F279" s="29" t="n">
        <f aca="false">E279*1.0712</f>
        <v>13.81848</v>
      </c>
      <c r="G279" s="35" t="n">
        <f aca="false">F279*1.0609</f>
        <v>14.660025432</v>
      </c>
      <c r="H279" s="36" t="n">
        <f aca="false">G279*1.025</f>
        <v>15.0265260678</v>
      </c>
      <c r="I279" s="36" t="n">
        <f aca="false">H279*1.05</f>
        <v>15.77785237119</v>
      </c>
      <c r="J279" s="36" t="n">
        <f aca="false">I279*1.02</f>
        <v>16.0934094186138</v>
      </c>
      <c r="K279" s="36" t="n">
        <f aca="false">J279*1.08</f>
        <v>17.3808821721029</v>
      </c>
      <c r="L279" s="36" t="n">
        <f aca="false">K279*1.099</f>
        <v>19.1015895071411</v>
      </c>
      <c r="M279" s="46" t="n">
        <v>0.055</v>
      </c>
      <c r="N279" s="3" t="n">
        <v>1</v>
      </c>
      <c r="O279" s="47" t="s">
        <v>982</v>
      </c>
      <c r="P279" s="32" t="s">
        <v>31</v>
      </c>
    </row>
    <row r="280" customFormat="false" ht="10.2" hidden="false" customHeight="true" outlineLevel="0" collapsed="false">
      <c r="A280" s="38" t="s">
        <v>983</v>
      </c>
      <c r="B280" s="38" t="s">
        <v>19</v>
      </c>
      <c r="C280" s="3" t="s">
        <v>984</v>
      </c>
      <c r="D280" s="3" t="s">
        <v>985</v>
      </c>
      <c r="E280" s="28" t="n">
        <v>16.6</v>
      </c>
      <c r="F280" s="29" t="n">
        <f aca="false">E280*1.0712</f>
        <v>17.78192</v>
      </c>
      <c r="G280" s="35" t="n">
        <f aca="false">F280*1.0609</f>
        <v>18.864838928</v>
      </c>
      <c r="H280" s="36" t="n">
        <f aca="false">G280*1.025</f>
        <v>19.3364599012</v>
      </c>
      <c r="I280" s="36" t="n">
        <f aca="false">H280*1.05</f>
        <v>20.30328289626</v>
      </c>
      <c r="J280" s="36" t="n">
        <f aca="false">I280*1.02</f>
        <v>20.7093485541852</v>
      </c>
      <c r="K280" s="36" t="n">
        <f aca="false">J280*1.08</f>
        <v>22.36609643852</v>
      </c>
      <c r="L280" s="36" t="n">
        <f aca="false">K280*1.099</f>
        <v>24.5803399859335</v>
      </c>
      <c r="M280" s="46" t="n">
        <v>0.01</v>
      </c>
      <c r="N280" s="3" t="n">
        <v>1</v>
      </c>
      <c r="O280" s="47" t="s">
        <v>986</v>
      </c>
      <c r="P280" s="32" t="s">
        <v>31</v>
      </c>
    </row>
    <row r="281" customFormat="false" ht="10.2" hidden="false" customHeight="true" outlineLevel="0" collapsed="false">
      <c r="A281" s="20" t="s">
        <v>987</v>
      </c>
      <c r="B281" s="66" t="s">
        <v>19</v>
      </c>
      <c r="C281" s="21" t="s">
        <v>988</v>
      </c>
      <c r="D281" s="21" t="s">
        <v>989</v>
      </c>
      <c r="E281" s="28"/>
      <c r="F281" s="29"/>
      <c r="G281" s="63" t="n">
        <v>159</v>
      </c>
      <c r="H281" s="23" t="n">
        <f aca="false">G281*1</f>
        <v>159</v>
      </c>
      <c r="I281" s="23" t="n">
        <f aca="false">H281*1.05</f>
        <v>166.95</v>
      </c>
      <c r="J281" s="23" t="n">
        <f aca="false">I281*1.02</f>
        <v>170.289</v>
      </c>
      <c r="K281" s="23" t="n">
        <f aca="false">J281*1.08</f>
        <v>183.91212</v>
      </c>
      <c r="L281" s="23" t="n">
        <v>202</v>
      </c>
      <c r="M281" s="24" t="n">
        <v>1.78</v>
      </c>
      <c r="N281" s="22" t="n">
        <v>1</v>
      </c>
      <c r="O281" s="25" t="s">
        <v>990</v>
      </c>
      <c r="P281" s="67" t="s">
        <v>991</v>
      </c>
    </row>
    <row r="282" customFormat="false" ht="10.2" hidden="false" customHeight="true" outlineLevel="0" collapsed="false">
      <c r="A282" s="20" t="s">
        <v>992</v>
      </c>
      <c r="B282" s="66" t="s">
        <v>19</v>
      </c>
      <c r="C282" s="21" t="s">
        <v>988</v>
      </c>
      <c r="D282" s="21" t="s">
        <v>993</v>
      </c>
      <c r="E282" s="28"/>
      <c r="F282" s="29"/>
      <c r="G282" s="63" t="n">
        <v>159</v>
      </c>
      <c r="H282" s="23" t="n">
        <f aca="false">G282*1</f>
        <v>159</v>
      </c>
      <c r="I282" s="23" t="n">
        <f aca="false">H282*1.05</f>
        <v>166.95</v>
      </c>
      <c r="J282" s="23" t="n">
        <f aca="false">I282*1.02</f>
        <v>170.289</v>
      </c>
      <c r="K282" s="23" t="n">
        <f aca="false">J282*1.08</f>
        <v>183.91212</v>
      </c>
      <c r="L282" s="23" t="n">
        <v>202</v>
      </c>
      <c r="M282" s="24" t="n">
        <v>1.57</v>
      </c>
      <c r="N282" s="22" t="n">
        <v>1</v>
      </c>
      <c r="O282" s="25" t="s">
        <v>994</v>
      </c>
      <c r="P282" s="67" t="s">
        <v>991</v>
      </c>
    </row>
    <row r="283" customFormat="false" ht="10.2" hidden="false" customHeight="true" outlineLevel="0" collapsed="false">
      <c r="A283" s="20" t="s">
        <v>995</v>
      </c>
      <c r="B283" s="66" t="s">
        <v>19</v>
      </c>
      <c r="C283" s="21" t="s">
        <v>988</v>
      </c>
      <c r="D283" s="21" t="s">
        <v>996</v>
      </c>
      <c r="E283" s="28"/>
      <c r="F283" s="29"/>
      <c r="G283" s="63" t="n">
        <v>177</v>
      </c>
      <c r="H283" s="23" t="n">
        <f aca="false">G283*1</f>
        <v>177</v>
      </c>
      <c r="I283" s="23" t="n">
        <f aca="false">H283*1.05</f>
        <v>185.85</v>
      </c>
      <c r="J283" s="23" t="n">
        <f aca="false">I283*1.02</f>
        <v>189.567</v>
      </c>
      <c r="K283" s="23" t="n">
        <f aca="false">J283*1.08</f>
        <v>204.73236</v>
      </c>
      <c r="L283" s="23" t="n">
        <v>225</v>
      </c>
      <c r="M283" s="24" t="n">
        <v>1.78</v>
      </c>
      <c r="N283" s="22" t="n">
        <v>1</v>
      </c>
      <c r="O283" s="25" t="s">
        <v>990</v>
      </c>
      <c r="P283" s="67" t="s">
        <v>991</v>
      </c>
    </row>
    <row r="284" customFormat="false" ht="10.2" hidden="false" customHeight="true" outlineLevel="0" collapsed="false">
      <c r="A284" s="20" t="s">
        <v>997</v>
      </c>
      <c r="B284" s="66" t="s">
        <v>19</v>
      </c>
      <c r="C284" s="21" t="s">
        <v>988</v>
      </c>
      <c r="D284" s="21" t="s">
        <v>998</v>
      </c>
      <c r="E284" s="28"/>
      <c r="F284" s="29"/>
      <c r="G284" s="63" t="n">
        <v>177</v>
      </c>
      <c r="H284" s="23" t="n">
        <f aca="false">G284*1</f>
        <v>177</v>
      </c>
      <c r="I284" s="23" t="n">
        <f aca="false">H284*1.05</f>
        <v>185.85</v>
      </c>
      <c r="J284" s="23" t="n">
        <f aca="false">I284*1.02</f>
        <v>189.567</v>
      </c>
      <c r="K284" s="23" t="n">
        <f aca="false">J284*1.08</f>
        <v>204.73236</v>
      </c>
      <c r="L284" s="23" t="n">
        <v>225</v>
      </c>
      <c r="M284" s="24" t="n">
        <v>1.71</v>
      </c>
      <c r="N284" s="22" t="n">
        <v>1</v>
      </c>
      <c r="O284" s="25" t="s">
        <v>999</v>
      </c>
      <c r="P284" s="67" t="s">
        <v>991</v>
      </c>
    </row>
    <row r="285" customFormat="false" ht="10.2" hidden="false" customHeight="true" outlineLevel="0" collapsed="false">
      <c r="A285" s="20" t="s">
        <v>1000</v>
      </c>
      <c r="B285" s="66" t="s">
        <v>19</v>
      </c>
      <c r="C285" s="21" t="s">
        <v>1001</v>
      </c>
      <c r="D285" s="21" t="s">
        <v>1002</v>
      </c>
      <c r="E285" s="28"/>
      <c r="F285" s="29"/>
      <c r="G285" s="22" t="n">
        <v>195</v>
      </c>
      <c r="H285" s="23" t="n">
        <f aca="false">G285*1</f>
        <v>195</v>
      </c>
      <c r="I285" s="23" t="n">
        <f aca="false">H285*1.05</f>
        <v>204.75</v>
      </c>
      <c r="J285" s="23" t="n">
        <f aca="false">I285*1.02</f>
        <v>208.845</v>
      </c>
      <c r="K285" s="23" t="n">
        <f aca="false">J285*1.08</f>
        <v>225.5526</v>
      </c>
      <c r="L285" s="23" t="n">
        <v>248</v>
      </c>
      <c r="M285" s="24" t="n">
        <v>1.69</v>
      </c>
      <c r="N285" s="22" t="n">
        <v>1</v>
      </c>
      <c r="O285" s="25" t="s">
        <v>1003</v>
      </c>
      <c r="P285" s="67" t="s">
        <v>1004</v>
      </c>
    </row>
    <row r="286" customFormat="false" ht="10.2" hidden="false" customHeight="true" outlineLevel="0" collapsed="false">
      <c r="A286" s="20" t="s">
        <v>1005</v>
      </c>
      <c r="B286" s="66" t="s">
        <v>19</v>
      </c>
      <c r="C286" s="21" t="s">
        <v>1001</v>
      </c>
      <c r="D286" s="21" t="s">
        <v>1006</v>
      </c>
      <c r="E286" s="28"/>
      <c r="F286" s="29"/>
      <c r="G286" s="22" t="n">
        <v>195</v>
      </c>
      <c r="H286" s="23" t="n">
        <f aca="false">G286*1</f>
        <v>195</v>
      </c>
      <c r="I286" s="23" t="n">
        <f aca="false">H286*1.05</f>
        <v>204.75</v>
      </c>
      <c r="J286" s="23" t="n">
        <f aca="false">I286*1.02</f>
        <v>208.845</v>
      </c>
      <c r="K286" s="23" t="n">
        <f aca="false">J286*1.08</f>
        <v>225.5526</v>
      </c>
      <c r="L286" s="23" t="n">
        <v>248</v>
      </c>
      <c r="M286" s="24" t="n">
        <v>1.62</v>
      </c>
      <c r="N286" s="22" t="n">
        <v>1</v>
      </c>
      <c r="O286" s="25" t="s">
        <v>1007</v>
      </c>
      <c r="P286" s="67" t="s">
        <v>1004</v>
      </c>
    </row>
    <row r="287" customFormat="false" ht="10.2" hidden="false" customHeight="true" outlineLevel="0" collapsed="false">
      <c r="A287" s="20" t="s">
        <v>1008</v>
      </c>
      <c r="B287" s="66" t="s">
        <v>19</v>
      </c>
      <c r="C287" s="21" t="s">
        <v>1001</v>
      </c>
      <c r="D287" s="21" t="s">
        <v>1009</v>
      </c>
      <c r="E287" s="28"/>
      <c r="F287" s="29"/>
      <c r="G287" s="22" t="n">
        <v>213</v>
      </c>
      <c r="H287" s="23" t="n">
        <f aca="false">G287*1</f>
        <v>213</v>
      </c>
      <c r="I287" s="23" t="n">
        <f aca="false">H287*1.05</f>
        <v>223.65</v>
      </c>
      <c r="J287" s="23" t="n">
        <f aca="false">I287*1.02</f>
        <v>228.123</v>
      </c>
      <c r="K287" s="23" t="n">
        <f aca="false">J287*1.08</f>
        <v>246.37284</v>
      </c>
      <c r="L287" s="23" t="n">
        <v>270</v>
      </c>
      <c r="M287" s="24" t="n">
        <v>1.86</v>
      </c>
      <c r="N287" s="22" t="n">
        <v>1</v>
      </c>
      <c r="O287" s="25" t="s">
        <v>1010</v>
      </c>
      <c r="P287" s="67" t="s">
        <v>1004</v>
      </c>
    </row>
    <row r="288" customFormat="false" ht="10.2" hidden="false" customHeight="true" outlineLevel="0" collapsed="false">
      <c r="A288" s="20" t="s">
        <v>1011</v>
      </c>
      <c r="B288" s="66" t="s">
        <v>19</v>
      </c>
      <c r="C288" s="21" t="s">
        <v>1001</v>
      </c>
      <c r="D288" s="21" t="s">
        <v>1012</v>
      </c>
      <c r="E288" s="28"/>
      <c r="F288" s="29"/>
      <c r="G288" s="22" t="n">
        <v>213</v>
      </c>
      <c r="H288" s="23" t="n">
        <f aca="false">G288*1</f>
        <v>213</v>
      </c>
      <c r="I288" s="23" t="n">
        <f aca="false">H288*1.05</f>
        <v>223.65</v>
      </c>
      <c r="J288" s="23" t="n">
        <f aca="false">I288*1.02</f>
        <v>228.123</v>
      </c>
      <c r="K288" s="23" t="n">
        <f aca="false">J288*1.08</f>
        <v>246.37284</v>
      </c>
      <c r="L288" s="23" t="n">
        <v>270</v>
      </c>
      <c r="M288" s="24" t="n">
        <v>1.77</v>
      </c>
      <c r="N288" s="22" t="n">
        <v>1</v>
      </c>
      <c r="O288" s="25" t="s">
        <v>1013</v>
      </c>
      <c r="P288" s="67" t="s">
        <v>1004</v>
      </c>
    </row>
    <row r="289" customFormat="false" ht="10.2" hidden="false" customHeight="true" outlineLevel="0" collapsed="false">
      <c r="A289" s="27" t="s">
        <v>1014</v>
      </c>
      <c r="B289" s="66" t="s">
        <v>93</v>
      </c>
      <c r="C289" s="21" t="s">
        <v>1015</v>
      </c>
      <c r="D289" s="21" t="s">
        <v>1016</v>
      </c>
      <c r="E289" s="28" t="n">
        <v>47.3</v>
      </c>
      <c r="F289" s="29" t="n">
        <f aca="false">E289*1.0712</f>
        <v>50.66776</v>
      </c>
      <c r="G289" s="29" t="n">
        <f aca="false">F289*1.0609</f>
        <v>53.753426584</v>
      </c>
      <c r="H289" s="23" t="n">
        <f aca="false">G289*1.025</f>
        <v>55.0972622486</v>
      </c>
      <c r="I289" s="23" t="n">
        <f aca="false">H289*1.05</f>
        <v>57.85212536103</v>
      </c>
      <c r="J289" s="23" t="n">
        <f aca="false">I289*1.02</f>
        <v>59.0091678682506</v>
      </c>
      <c r="K289" s="29" t="n">
        <f aca="false">J289*1.1</f>
        <v>64.9100846550757</v>
      </c>
      <c r="L289" s="23" t="n">
        <v>71.5</v>
      </c>
      <c r="M289" s="30" t="n">
        <v>0.604</v>
      </c>
      <c r="N289" s="21" t="n">
        <v>1</v>
      </c>
      <c r="O289" s="31" t="s">
        <v>1017</v>
      </c>
      <c r="P289" s="67" t="s">
        <v>1018</v>
      </c>
    </row>
    <row r="290" customFormat="false" ht="10.2" hidden="false" customHeight="true" outlineLevel="0" collapsed="false">
      <c r="A290" s="62" t="s">
        <v>1019</v>
      </c>
      <c r="B290" s="66" t="s">
        <v>19</v>
      </c>
      <c r="C290" s="99" t="s">
        <v>1020</v>
      </c>
      <c r="D290" s="99" t="s">
        <v>1021</v>
      </c>
      <c r="F290" s="63" t="n">
        <v>3390</v>
      </c>
      <c r="G290" s="104" t="n">
        <f aca="false">F290*1.0609</f>
        <v>3596.451</v>
      </c>
      <c r="H290" s="104" t="n">
        <f aca="false">G290*1.05</f>
        <v>3776.27355</v>
      </c>
      <c r="I290" s="105" t="n">
        <f aca="false">H290*1.05</f>
        <v>3965.0872275</v>
      </c>
      <c r="J290" s="105" t="n">
        <f aca="false">I290*1.02</f>
        <v>4044.38897205</v>
      </c>
      <c r="K290" s="105"/>
      <c r="L290" s="23"/>
      <c r="M290" s="64" t="n">
        <v>1.725</v>
      </c>
      <c r="N290" s="63" t="n">
        <v>1</v>
      </c>
      <c r="O290" s="25" t="s">
        <v>1022</v>
      </c>
      <c r="P290" s="26" t="s">
        <v>1023</v>
      </c>
    </row>
    <row r="291" customFormat="false" ht="10.2" hidden="false" customHeight="true" outlineLevel="0" collapsed="false">
      <c r="A291" s="62" t="s">
        <v>1024</v>
      </c>
      <c r="B291" s="66" t="s">
        <v>19</v>
      </c>
      <c r="C291" s="99" t="s">
        <v>943</v>
      </c>
      <c r="D291" s="99" t="s">
        <v>1025</v>
      </c>
      <c r="F291" s="63" t="n">
        <v>3391</v>
      </c>
      <c r="G291" s="104" t="n">
        <f aca="false">F291*1.0609</f>
        <v>3597.5119</v>
      </c>
      <c r="H291" s="104" t="n">
        <f aca="false">G291*1.05</f>
        <v>3777.387495</v>
      </c>
      <c r="I291" s="105" t="n">
        <f aca="false">H291*1.05</f>
        <v>3966.25686975</v>
      </c>
      <c r="J291" s="105" t="n">
        <f aca="false">I291*1.02</f>
        <v>4045.582007145</v>
      </c>
      <c r="K291" s="105"/>
      <c r="L291" s="23"/>
      <c r="M291" s="64" t="n">
        <v>1.735</v>
      </c>
      <c r="N291" s="63" t="n">
        <v>1</v>
      </c>
      <c r="O291" s="25" t="s">
        <v>1026</v>
      </c>
      <c r="P291" s="26" t="s">
        <v>1023</v>
      </c>
    </row>
    <row r="292" customFormat="false" ht="10.2" hidden="false" customHeight="true" outlineLevel="0" collapsed="false">
      <c r="A292" s="62" t="s">
        <v>1027</v>
      </c>
      <c r="B292" s="66" t="s">
        <v>19</v>
      </c>
      <c r="C292" s="99" t="s">
        <v>1020</v>
      </c>
      <c r="D292" s="99" t="s">
        <v>1021</v>
      </c>
      <c r="F292" s="63" t="n">
        <v>3392</v>
      </c>
      <c r="G292" s="104" t="n">
        <f aca="false">F292*1.0609</f>
        <v>3598.5728</v>
      </c>
      <c r="H292" s="104" t="n">
        <f aca="false">G292*1.05</f>
        <v>3778.50144</v>
      </c>
      <c r="I292" s="105" t="n">
        <f aca="false">H292*1.05</f>
        <v>3967.426512</v>
      </c>
      <c r="J292" s="105" t="n">
        <f aca="false">I292*1.02</f>
        <v>4046.77504224</v>
      </c>
      <c r="K292" s="105"/>
      <c r="L292" s="23"/>
      <c r="M292" s="64" t="n">
        <v>1.768</v>
      </c>
      <c r="N292" s="63" t="n">
        <v>1</v>
      </c>
      <c r="O292" s="25" t="s">
        <v>1028</v>
      </c>
      <c r="P292" s="26" t="s">
        <v>1023</v>
      </c>
    </row>
    <row r="293" customFormat="false" ht="10.2" hidden="false" customHeight="true" outlineLevel="0" collapsed="false">
      <c r="A293" s="62" t="s">
        <v>1029</v>
      </c>
      <c r="B293" s="66" t="s">
        <v>19</v>
      </c>
      <c r="C293" s="99" t="s">
        <v>943</v>
      </c>
      <c r="D293" s="99" t="s">
        <v>1025</v>
      </c>
      <c r="F293" s="63" t="n">
        <v>3393</v>
      </c>
      <c r="G293" s="104" t="n">
        <f aca="false">F293*1.0609</f>
        <v>3599.6337</v>
      </c>
      <c r="H293" s="104" t="n">
        <f aca="false">G293*1.05</f>
        <v>3779.615385</v>
      </c>
      <c r="I293" s="105" t="n">
        <f aca="false">H293*1.05</f>
        <v>3968.59615425</v>
      </c>
      <c r="J293" s="105" t="n">
        <f aca="false">I293*1.02</f>
        <v>4047.968077335</v>
      </c>
      <c r="K293" s="105"/>
      <c r="L293" s="23"/>
      <c r="M293" s="64" t="n">
        <v>1.768</v>
      </c>
      <c r="N293" s="63" t="n">
        <v>1</v>
      </c>
      <c r="O293" s="25" t="s">
        <v>1030</v>
      </c>
      <c r="P293" s="26" t="s">
        <v>1023</v>
      </c>
    </row>
    <row r="294" customFormat="false" ht="10.2" hidden="false" customHeight="true" outlineLevel="0" collapsed="false">
      <c r="A294" s="62" t="s">
        <v>1031</v>
      </c>
      <c r="B294" s="66" t="s">
        <v>19</v>
      </c>
      <c r="C294" s="99" t="s">
        <v>1032</v>
      </c>
      <c r="D294" s="99" t="s">
        <v>1033</v>
      </c>
      <c r="F294" s="63" t="n">
        <v>3394</v>
      </c>
      <c r="G294" s="104" t="n">
        <f aca="false">F294*1.0609</f>
        <v>3600.6946</v>
      </c>
      <c r="H294" s="104" t="n">
        <f aca="false">G294*1.05</f>
        <v>3780.72933</v>
      </c>
      <c r="I294" s="105" t="n">
        <f aca="false">H294*1.05</f>
        <v>3969.7657965</v>
      </c>
      <c r="J294" s="105" t="n">
        <f aca="false">I294*1.02</f>
        <v>4049.16111243</v>
      </c>
      <c r="K294" s="105"/>
      <c r="L294" s="23"/>
      <c r="M294" s="64"/>
      <c r="N294" s="63" t="n">
        <v>1</v>
      </c>
      <c r="O294" s="25" t="s">
        <v>1034</v>
      </c>
      <c r="P294" s="26" t="s">
        <v>676</v>
      </c>
    </row>
    <row r="295" customFormat="false" ht="10.2" hidden="false" customHeight="true" outlineLevel="0" collapsed="false">
      <c r="A295" s="41" t="s">
        <v>1035</v>
      </c>
      <c r="B295" s="66" t="s">
        <v>93</v>
      </c>
      <c r="C295" s="3" t="s">
        <v>1015</v>
      </c>
      <c r="D295" s="3" t="s">
        <v>1036</v>
      </c>
      <c r="E295" s="34" t="n">
        <v>95.5</v>
      </c>
      <c r="F295" s="35" t="n">
        <f aca="false">E295*1.0712</f>
        <v>102.2996</v>
      </c>
      <c r="G295" s="35" t="n">
        <f aca="false">F295*1.0609</f>
        <v>108.52964564</v>
      </c>
      <c r="H295" s="36" t="n">
        <f aca="false">G295*1.025</f>
        <v>111.242886781</v>
      </c>
      <c r="I295" s="36" t="n">
        <f aca="false">H295*1.05</f>
        <v>116.80503112005</v>
      </c>
      <c r="J295" s="36" t="n">
        <f aca="false">I295*1.02</f>
        <v>119.141131742451</v>
      </c>
      <c r="K295" s="35" t="n">
        <f aca="false">J295*1.1</f>
        <v>131.055244916696</v>
      </c>
      <c r="L295" s="36" t="n">
        <f aca="false">K295*1.099</f>
        <v>144.029714163449</v>
      </c>
      <c r="M295" s="39" t="n">
        <v>0.67</v>
      </c>
      <c r="N295" s="3" t="n">
        <v>1</v>
      </c>
      <c r="O295" s="40" t="s">
        <v>1037</v>
      </c>
      <c r="P295" s="32" t="s">
        <v>31</v>
      </c>
    </row>
    <row r="296" customFormat="false" ht="10.2" hidden="false" customHeight="true" outlineLevel="0" collapsed="false">
      <c r="A296" s="33" t="s">
        <v>1038</v>
      </c>
      <c r="B296" s="66" t="s">
        <v>93</v>
      </c>
      <c r="C296" s="3" t="s">
        <v>1015</v>
      </c>
      <c r="D296" s="3" t="s">
        <v>1039</v>
      </c>
      <c r="E296" s="34" t="n">
        <v>91.5</v>
      </c>
      <c r="F296" s="35" t="n">
        <f aca="false">E296*1.0712</f>
        <v>98.0148</v>
      </c>
      <c r="G296" s="35" t="n">
        <f aca="false">F296*1.0609</f>
        <v>103.98390132</v>
      </c>
      <c r="H296" s="36" t="n">
        <f aca="false">G296*1.025</f>
        <v>106.583498853</v>
      </c>
      <c r="I296" s="36" t="n">
        <f aca="false">H296*1.05</f>
        <v>111.91267379565</v>
      </c>
      <c r="J296" s="36" t="n">
        <f aca="false">I296*1.02</f>
        <v>114.150927271563</v>
      </c>
      <c r="K296" s="35" t="n">
        <f aca="false">J296*1.1</f>
        <v>125.566019998719</v>
      </c>
      <c r="L296" s="36" t="n">
        <f aca="false">K296*1.099</f>
        <v>137.997055978593</v>
      </c>
      <c r="M296" s="37" t="n">
        <v>0.634</v>
      </c>
      <c r="N296" s="3" t="n">
        <v>1</v>
      </c>
      <c r="O296" s="38" t="s">
        <v>1040</v>
      </c>
      <c r="P296" s="32" t="s">
        <v>1018</v>
      </c>
    </row>
    <row r="297" customFormat="false" ht="10.2" hidden="false" customHeight="true" outlineLevel="0" collapsed="false">
      <c r="A297" s="27" t="s">
        <v>1041</v>
      </c>
      <c r="B297" s="66" t="s">
        <v>93</v>
      </c>
      <c r="C297" s="21" t="s">
        <v>1015</v>
      </c>
      <c r="D297" s="21" t="s">
        <v>1016</v>
      </c>
      <c r="E297" s="28" t="n">
        <v>47.3</v>
      </c>
      <c r="F297" s="29" t="n">
        <f aca="false">E297*1.0712</f>
        <v>50.66776</v>
      </c>
      <c r="G297" s="29" t="n">
        <f aca="false">F297*1.0609</f>
        <v>53.753426584</v>
      </c>
      <c r="H297" s="23" t="n">
        <f aca="false">G297*1.025</f>
        <v>55.0972622486</v>
      </c>
      <c r="I297" s="23" t="n">
        <f aca="false">H297*1.05</f>
        <v>57.85212536103</v>
      </c>
      <c r="J297" s="23" t="n">
        <f aca="false">I297*1.02</f>
        <v>59.0091678682506</v>
      </c>
      <c r="K297" s="29" t="n">
        <f aca="false">J297*1.1</f>
        <v>64.9100846550757</v>
      </c>
      <c r="L297" s="23" t="n">
        <v>71.5</v>
      </c>
      <c r="M297" s="30" t="n">
        <v>0.594</v>
      </c>
      <c r="N297" s="21" t="n">
        <v>1</v>
      </c>
      <c r="O297" s="31" t="s">
        <v>1042</v>
      </c>
      <c r="P297" s="67" t="s">
        <v>1018</v>
      </c>
    </row>
    <row r="298" customFormat="false" ht="10.2" hidden="false" customHeight="true" outlineLevel="0" collapsed="false">
      <c r="A298" s="27" t="s">
        <v>1043</v>
      </c>
      <c r="B298" s="66" t="s">
        <v>93</v>
      </c>
      <c r="C298" s="106" t="s">
        <v>1044</v>
      </c>
      <c r="D298" s="106" t="s">
        <v>1045</v>
      </c>
      <c r="E298" s="28" t="n">
        <v>69.5</v>
      </c>
      <c r="F298" s="29" t="n">
        <f aca="false">E298*1.0712</f>
        <v>74.4484</v>
      </c>
      <c r="G298" s="29" t="n">
        <f aca="false">F298*1.0609</f>
        <v>78.98230756</v>
      </c>
      <c r="H298" s="23" t="n">
        <f aca="false">G298*1.025</f>
        <v>80.956865249</v>
      </c>
      <c r="I298" s="23" t="n">
        <f aca="false">H298*1.05</f>
        <v>85.00470851145</v>
      </c>
      <c r="J298" s="23" t="n">
        <f aca="false">I298*1.02</f>
        <v>86.704802681679</v>
      </c>
      <c r="K298" s="29" t="n">
        <f aca="false">J298*1.1</f>
        <v>95.3752829498469</v>
      </c>
      <c r="L298" s="23" t="n">
        <v>105</v>
      </c>
      <c r="M298" s="21" t="n">
        <v>1.248</v>
      </c>
      <c r="N298" s="70" t="n">
        <v>1</v>
      </c>
      <c r="O298" s="31" t="s">
        <v>1046</v>
      </c>
      <c r="P298" s="67" t="s">
        <v>1047</v>
      </c>
    </row>
    <row r="299" customFormat="false" ht="10.2" hidden="false" customHeight="true" outlineLevel="0" collapsed="false">
      <c r="A299" s="33" t="s">
        <v>1048</v>
      </c>
      <c r="B299" s="66" t="s">
        <v>93</v>
      </c>
      <c r="C299" s="107" t="s">
        <v>1044</v>
      </c>
      <c r="D299" s="107" t="s">
        <v>1049</v>
      </c>
      <c r="E299" s="34" t="n">
        <v>152.5</v>
      </c>
      <c r="F299" s="35" t="n">
        <f aca="false">E299*1.0712</f>
        <v>163.358</v>
      </c>
      <c r="G299" s="35" t="n">
        <f aca="false">F299*1.0609</f>
        <v>173.3065022</v>
      </c>
      <c r="H299" s="36" t="n">
        <f aca="false">G299*1.025</f>
        <v>177.639164755</v>
      </c>
      <c r="I299" s="36" t="n">
        <f aca="false">H299*1.05</f>
        <v>186.52112299275</v>
      </c>
      <c r="J299" s="36" t="n">
        <f aca="false">I299*1.02</f>
        <v>190.251545452605</v>
      </c>
      <c r="K299" s="35" t="n">
        <f aca="false">J299*1.1</f>
        <v>209.276699997865</v>
      </c>
      <c r="L299" s="36" t="n">
        <f aca="false">K299*1.099</f>
        <v>229.995093297654</v>
      </c>
      <c r="M299" s="3" t="n">
        <v>1.274</v>
      </c>
      <c r="N299" s="47" t="n">
        <v>1</v>
      </c>
      <c r="O299" s="38" t="s">
        <v>1050</v>
      </c>
      <c r="P299" s="32" t="s">
        <v>1047</v>
      </c>
    </row>
    <row r="300" customFormat="false" ht="10.2" hidden="false" customHeight="true" outlineLevel="0" collapsed="false">
      <c r="A300" s="27" t="s">
        <v>1051</v>
      </c>
      <c r="B300" s="66" t="s">
        <v>93</v>
      </c>
      <c r="C300" s="106" t="s">
        <v>1052</v>
      </c>
      <c r="D300" s="106" t="s">
        <v>1053</v>
      </c>
      <c r="E300" s="28" t="n">
        <v>82</v>
      </c>
      <c r="F300" s="29" t="n">
        <f aca="false">E300*1.0712</f>
        <v>87.8384</v>
      </c>
      <c r="G300" s="29" t="n">
        <f aca="false">F300*1.0609</f>
        <v>93.18775856</v>
      </c>
      <c r="H300" s="23" t="n">
        <f aca="false">G300*1.025</f>
        <v>95.517452524</v>
      </c>
      <c r="I300" s="23" t="n">
        <f aca="false">H300*1.05</f>
        <v>100.2933251502</v>
      </c>
      <c r="J300" s="23" t="n">
        <f aca="false">I300*1.02</f>
        <v>102.299191653204</v>
      </c>
      <c r="K300" s="29" t="n">
        <f aca="false">J300*1.1</f>
        <v>112.529110818524</v>
      </c>
      <c r="L300" s="23" t="n">
        <v>123</v>
      </c>
      <c r="M300" s="21" t="n">
        <v>1.265</v>
      </c>
      <c r="N300" s="70" t="n">
        <v>1</v>
      </c>
      <c r="O300" s="31" t="s">
        <v>1054</v>
      </c>
      <c r="P300" s="67" t="s">
        <v>1047</v>
      </c>
    </row>
    <row r="301" customFormat="false" ht="10.2" hidden="false" customHeight="true" outlineLevel="0" collapsed="false">
      <c r="A301" s="33" t="s">
        <v>1055</v>
      </c>
      <c r="B301" s="66" t="s">
        <v>93</v>
      </c>
      <c r="C301" s="107" t="s">
        <v>1056</v>
      </c>
      <c r="D301" s="107" t="s">
        <v>1057</v>
      </c>
      <c r="E301" s="34" t="n">
        <v>188.5</v>
      </c>
      <c r="F301" s="35" t="n">
        <f aca="false">E301*1.0712</f>
        <v>201.9212</v>
      </c>
      <c r="G301" s="35" t="n">
        <f aca="false">F301*1.0609</f>
        <v>214.21820108</v>
      </c>
      <c r="H301" s="36" t="n">
        <f aca="false">G301*1.025</f>
        <v>219.573656107</v>
      </c>
      <c r="I301" s="36" t="n">
        <f aca="false">H301*1.05</f>
        <v>230.55233891235</v>
      </c>
      <c r="J301" s="36" t="n">
        <f aca="false">I301*1.02</f>
        <v>235.163385690597</v>
      </c>
      <c r="K301" s="35" t="n">
        <f aca="false">J301*1.1</f>
        <v>258.679724259657</v>
      </c>
      <c r="L301" s="36" t="n">
        <f aca="false">K301*1.099</f>
        <v>284.289016961363</v>
      </c>
      <c r="M301" s="3" t="n">
        <v>1.305</v>
      </c>
      <c r="N301" s="47" t="n">
        <v>1</v>
      </c>
      <c r="O301" s="38" t="s">
        <v>1058</v>
      </c>
      <c r="P301" s="32" t="s">
        <v>1047</v>
      </c>
    </row>
    <row r="302" customFormat="false" ht="10.2" hidden="false" customHeight="true" outlineLevel="0" collapsed="false">
      <c r="A302" s="33" t="s">
        <v>1059</v>
      </c>
      <c r="B302" s="66" t="s">
        <v>93</v>
      </c>
      <c r="C302" s="3" t="s">
        <v>1044</v>
      </c>
      <c r="D302" s="3" t="s">
        <v>1060</v>
      </c>
      <c r="E302" s="34" t="n">
        <v>203</v>
      </c>
      <c r="F302" s="35" t="n">
        <f aca="false">E302*1.0712</f>
        <v>217.4536</v>
      </c>
      <c r="G302" s="35" t="n">
        <f aca="false">F302*1.0609</f>
        <v>230.69652424</v>
      </c>
      <c r="H302" s="36" t="n">
        <f aca="false">G302*1.025</f>
        <v>236.463937346</v>
      </c>
      <c r="I302" s="36" t="n">
        <f aca="false">H302*1.05</f>
        <v>248.2871342133</v>
      </c>
      <c r="J302" s="36" t="n">
        <f aca="false">I302*1.02</f>
        <v>253.252876897566</v>
      </c>
      <c r="K302" s="35" t="n">
        <f aca="false">J302*1.1</f>
        <v>278.578164587323</v>
      </c>
      <c r="L302" s="36" t="n">
        <f aca="false">K302*1.099</f>
        <v>306.157402881468</v>
      </c>
      <c r="M302" s="37" t="n">
        <v>1.3</v>
      </c>
      <c r="N302" s="3" t="n">
        <v>1</v>
      </c>
      <c r="O302" s="38" t="s">
        <v>1061</v>
      </c>
      <c r="P302" s="32" t="s">
        <v>1018</v>
      </c>
    </row>
    <row r="303" customFormat="false" ht="10.2" hidden="false" customHeight="true" outlineLevel="0" collapsed="false">
      <c r="A303" s="27" t="s">
        <v>1062</v>
      </c>
      <c r="B303" s="66" t="s">
        <v>93</v>
      </c>
      <c r="C303" s="106" t="s">
        <v>1063</v>
      </c>
      <c r="D303" s="106" t="s">
        <v>1064</v>
      </c>
      <c r="E303" s="28" t="n">
        <v>69.5</v>
      </c>
      <c r="F303" s="29" t="n">
        <f aca="false">E303*1.0712</f>
        <v>74.4484</v>
      </c>
      <c r="G303" s="29" t="n">
        <f aca="false">F303*1.0609</f>
        <v>78.98230756</v>
      </c>
      <c r="H303" s="23" t="n">
        <f aca="false">G303*1.025</f>
        <v>80.956865249</v>
      </c>
      <c r="I303" s="23" t="n">
        <f aca="false">H303*1.05</f>
        <v>85.00470851145</v>
      </c>
      <c r="J303" s="23" t="n">
        <f aca="false">I303*1.02</f>
        <v>86.704802681679</v>
      </c>
      <c r="K303" s="29" t="n">
        <f aca="false">J303*1.1</f>
        <v>95.3752829498469</v>
      </c>
      <c r="L303" s="23" t="n">
        <v>105</v>
      </c>
      <c r="M303" s="30" t="n">
        <v>0.7</v>
      </c>
      <c r="N303" s="70" t="n">
        <v>1</v>
      </c>
      <c r="O303" s="31" t="s">
        <v>1065</v>
      </c>
      <c r="P303" s="67" t="s">
        <v>1066</v>
      </c>
    </row>
    <row r="304" customFormat="false" ht="10.2" hidden="false" customHeight="true" outlineLevel="0" collapsed="false">
      <c r="A304" s="33" t="s">
        <v>1067</v>
      </c>
      <c r="B304" s="66" t="s">
        <v>93</v>
      </c>
      <c r="C304" s="107" t="s">
        <v>1063</v>
      </c>
      <c r="D304" s="107" t="s">
        <v>1068</v>
      </c>
      <c r="E304" s="34" t="n">
        <v>138.5</v>
      </c>
      <c r="F304" s="35" t="n">
        <f aca="false">E304*1.0712</f>
        <v>148.3612</v>
      </c>
      <c r="G304" s="35" t="n">
        <f aca="false">F304*1.0609</f>
        <v>157.39639708</v>
      </c>
      <c r="H304" s="36" t="n">
        <f aca="false">G304*1.025</f>
        <v>161.331307007</v>
      </c>
      <c r="I304" s="36" t="n">
        <f aca="false">H304*1.05</f>
        <v>169.39787235735</v>
      </c>
      <c r="J304" s="36" t="n">
        <f aca="false">I304*1.02</f>
        <v>172.785829804497</v>
      </c>
      <c r="K304" s="35" t="n">
        <f aca="false">J304*1.1</f>
        <v>190.064412784947</v>
      </c>
      <c r="L304" s="36" t="n">
        <f aca="false">K304*1.099</f>
        <v>208.880789650656</v>
      </c>
      <c r="M304" s="3" t="n">
        <v>0.716</v>
      </c>
      <c r="N304" s="47" t="n">
        <v>1</v>
      </c>
      <c r="O304" s="38" t="s">
        <v>1069</v>
      </c>
      <c r="P304" s="32" t="s">
        <v>1066</v>
      </c>
    </row>
    <row r="305" customFormat="false" ht="10.2" hidden="false" customHeight="true" outlineLevel="0" collapsed="false">
      <c r="A305" s="27" t="s">
        <v>1070</v>
      </c>
      <c r="B305" s="66" t="s">
        <v>93</v>
      </c>
      <c r="C305" s="106" t="s">
        <v>1063</v>
      </c>
      <c r="D305" s="106" t="s">
        <v>1071</v>
      </c>
      <c r="E305" s="28" t="n">
        <v>69.5</v>
      </c>
      <c r="F305" s="29" t="n">
        <f aca="false">E305*1.0712</f>
        <v>74.4484</v>
      </c>
      <c r="G305" s="29" t="n">
        <f aca="false">F305*1.0609</f>
        <v>78.98230756</v>
      </c>
      <c r="H305" s="23" t="n">
        <f aca="false">G305*1.025</f>
        <v>80.956865249</v>
      </c>
      <c r="I305" s="23" t="n">
        <f aca="false">H305*1.05</f>
        <v>85.00470851145</v>
      </c>
      <c r="J305" s="23" t="n">
        <f aca="false">I305*1.02</f>
        <v>86.704802681679</v>
      </c>
      <c r="K305" s="29" t="n">
        <f aca="false">J305*1.1</f>
        <v>95.3752829498469</v>
      </c>
      <c r="L305" s="23" t="n">
        <v>105</v>
      </c>
      <c r="M305" s="21" t="n">
        <v>0.843</v>
      </c>
      <c r="N305" s="70" t="n">
        <v>1</v>
      </c>
      <c r="O305" s="31" t="s">
        <v>1072</v>
      </c>
      <c r="P305" s="67" t="s">
        <v>1066</v>
      </c>
    </row>
    <row r="306" customFormat="false" ht="10.2" hidden="false" customHeight="true" outlineLevel="0" collapsed="false">
      <c r="A306" s="33" t="s">
        <v>1073</v>
      </c>
      <c r="B306" s="66" t="s">
        <v>93</v>
      </c>
      <c r="C306" s="107" t="s">
        <v>1074</v>
      </c>
      <c r="D306" s="107" t="s">
        <v>1075</v>
      </c>
      <c r="E306" s="34" t="n">
        <v>147</v>
      </c>
      <c r="F306" s="35" t="n">
        <f aca="false">E306*1.0712</f>
        <v>157.4664</v>
      </c>
      <c r="G306" s="35" t="n">
        <f aca="false">F306*1.0609</f>
        <v>167.05610376</v>
      </c>
      <c r="H306" s="36" t="n">
        <f aca="false">G306*1.025</f>
        <v>171.232506354</v>
      </c>
      <c r="I306" s="36" t="n">
        <f aca="false">H306*1.05</f>
        <v>179.7941316717</v>
      </c>
      <c r="J306" s="36" t="n">
        <f aca="false">I306*1.02</f>
        <v>183.390014305134</v>
      </c>
      <c r="K306" s="35" t="n">
        <f aca="false">J306*1.1</f>
        <v>201.729015735647</v>
      </c>
      <c r="L306" s="36" t="n">
        <f aca="false">K306*1.099</f>
        <v>221.700188293476</v>
      </c>
      <c r="M306" s="3" t="n">
        <v>0.851</v>
      </c>
      <c r="N306" s="47" t="n">
        <v>1</v>
      </c>
      <c r="O306" s="38" t="s">
        <v>1076</v>
      </c>
      <c r="P306" s="32" t="s">
        <v>1066</v>
      </c>
    </row>
    <row r="307" customFormat="false" ht="10.2" hidden="false" customHeight="true" outlineLevel="0" collapsed="false">
      <c r="A307" s="27" t="s">
        <v>1077</v>
      </c>
      <c r="B307" s="66" t="s">
        <v>93</v>
      </c>
      <c r="C307" s="106" t="s">
        <v>1063</v>
      </c>
      <c r="D307" s="106" t="s">
        <v>1078</v>
      </c>
      <c r="E307" s="28" t="n">
        <v>69.5</v>
      </c>
      <c r="F307" s="29" t="n">
        <f aca="false">E307*1.0712</f>
        <v>74.4484</v>
      </c>
      <c r="G307" s="29" t="n">
        <f aca="false">F307*1.0609</f>
        <v>78.98230756</v>
      </c>
      <c r="H307" s="23" t="n">
        <f aca="false">G307*1.025</f>
        <v>80.956865249</v>
      </c>
      <c r="I307" s="23" t="n">
        <f aca="false">H307*1.05</f>
        <v>85.00470851145</v>
      </c>
      <c r="J307" s="23" t="n">
        <f aca="false">I307*1.02</f>
        <v>86.704802681679</v>
      </c>
      <c r="K307" s="29" t="n">
        <f aca="false">J307*1.1</f>
        <v>95.3752829498469</v>
      </c>
      <c r="L307" s="23" t="n">
        <v>105</v>
      </c>
      <c r="M307" s="21" t="n">
        <v>0.818</v>
      </c>
      <c r="N307" s="70" t="n">
        <v>1</v>
      </c>
      <c r="O307" s="31" t="s">
        <v>1079</v>
      </c>
      <c r="P307" s="67" t="s">
        <v>1066</v>
      </c>
    </row>
    <row r="308" customFormat="false" ht="10.2" hidden="false" customHeight="true" outlineLevel="0" collapsed="false">
      <c r="A308" s="33" t="s">
        <v>1080</v>
      </c>
      <c r="B308" s="66" t="s">
        <v>93</v>
      </c>
      <c r="C308" s="107" t="s">
        <v>1074</v>
      </c>
      <c r="D308" s="107" t="s">
        <v>1081</v>
      </c>
      <c r="E308" s="34" t="n">
        <v>145</v>
      </c>
      <c r="F308" s="35" t="n">
        <f aca="false">E308*1.0712</f>
        <v>155.324</v>
      </c>
      <c r="G308" s="35" t="n">
        <f aca="false">F308*1.0609</f>
        <v>164.7832316</v>
      </c>
      <c r="H308" s="36" t="n">
        <f aca="false">G308*1.025</f>
        <v>168.90281239</v>
      </c>
      <c r="I308" s="36" t="n">
        <f aca="false">H308*1.05</f>
        <v>177.3479530095</v>
      </c>
      <c r="J308" s="36" t="n">
        <f aca="false">I308*1.02</f>
        <v>180.89491206969</v>
      </c>
      <c r="K308" s="35" t="n">
        <f aca="false">J308*1.1</f>
        <v>198.984403276659</v>
      </c>
      <c r="L308" s="36" t="n">
        <f aca="false">K308*1.099</f>
        <v>218.683859201048</v>
      </c>
      <c r="M308" s="37" t="n">
        <v>0.8189</v>
      </c>
      <c r="N308" s="47" t="n">
        <v>1</v>
      </c>
      <c r="O308" s="38" t="s">
        <v>1082</v>
      </c>
      <c r="P308" s="32" t="s">
        <v>1066</v>
      </c>
    </row>
    <row r="309" customFormat="false" ht="10.2" hidden="false" customHeight="true" outlineLevel="0" collapsed="false">
      <c r="A309" s="33" t="s">
        <v>1083</v>
      </c>
      <c r="B309" s="66" t="s">
        <v>93</v>
      </c>
      <c r="C309" s="3" t="s">
        <v>1084</v>
      </c>
      <c r="D309" s="3" t="s">
        <v>1085</v>
      </c>
      <c r="E309" s="34" t="n">
        <v>74</v>
      </c>
      <c r="F309" s="35" t="n">
        <f aca="false">E309*1.0712</f>
        <v>79.2688</v>
      </c>
      <c r="G309" s="35" t="n">
        <f aca="false">F309*1.0609</f>
        <v>84.09626992</v>
      </c>
      <c r="H309" s="36" t="n">
        <f aca="false">G309*1.025</f>
        <v>86.198676668</v>
      </c>
      <c r="I309" s="36" t="n">
        <f aca="false">H309*1.05</f>
        <v>90.5086105014</v>
      </c>
      <c r="J309" s="36" t="n">
        <f aca="false">I309*1.02</f>
        <v>92.318782711428</v>
      </c>
      <c r="K309" s="35" t="n">
        <f aca="false">J309*1.1</f>
        <v>101.550660982571</v>
      </c>
      <c r="L309" s="36" t="n">
        <f aca="false">K309*1.099</f>
        <v>111.604176419845</v>
      </c>
      <c r="M309" s="37" t="n">
        <v>0.59</v>
      </c>
      <c r="N309" s="3" t="n">
        <v>1</v>
      </c>
      <c r="O309" s="38" t="s">
        <v>1086</v>
      </c>
      <c r="P309" s="32" t="s">
        <v>31</v>
      </c>
    </row>
    <row r="310" customFormat="false" ht="10.2" hidden="false" customHeight="true" outlineLevel="0" collapsed="false">
      <c r="A310" s="33" t="s">
        <v>1087</v>
      </c>
      <c r="B310" s="66" t="s">
        <v>93</v>
      </c>
      <c r="C310" s="3" t="s">
        <v>1084</v>
      </c>
      <c r="D310" s="3" t="s">
        <v>1088</v>
      </c>
      <c r="E310" s="34" t="n">
        <v>76</v>
      </c>
      <c r="F310" s="35" t="n">
        <f aca="false">E310*1.0712</f>
        <v>81.4112</v>
      </c>
      <c r="G310" s="35" t="n">
        <f aca="false">F310*1.0609</f>
        <v>86.36914208</v>
      </c>
      <c r="H310" s="36" t="n">
        <f aca="false">G310*1.025</f>
        <v>88.528370632</v>
      </c>
      <c r="I310" s="36" t="n">
        <f aca="false">H310*1.05</f>
        <v>92.9547891636</v>
      </c>
      <c r="J310" s="36" t="n">
        <f aca="false">I310*1.02</f>
        <v>94.813884946872</v>
      </c>
      <c r="K310" s="35" t="n">
        <f aca="false">J310*1.1</f>
        <v>104.295273441559</v>
      </c>
      <c r="L310" s="36" t="n">
        <f aca="false">K310*1.099</f>
        <v>114.620505512274</v>
      </c>
      <c r="M310" s="37" t="n">
        <v>0.483</v>
      </c>
      <c r="N310" s="3" t="n">
        <v>1</v>
      </c>
      <c r="O310" s="38" t="s">
        <v>1089</v>
      </c>
      <c r="P310" s="32" t="s">
        <v>31</v>
      </c>
    </row>
    <row r="311" customFormat="false" ht="10.2" hidden="false" customHeight="true" outlineLevel="0" collapsed="false">
      <c r="A311" s="27" t="s">
        <v>1090</v>
      </c>
      <c r="B311" s="66" t="s">
        <v>93</v>
      </c>
      <c r="C311" s="21" t="s">
        <v>1091</v>
      </c>
      <c r="D311" s="21" t="s">
        <v>1092</v>
      </c>
      <c r="E311" s="28" t="n">
        <v>39.5</v>
      </c>
      <c r="F311" s="29" t="n">
        <f aca="false">E311*1.0712</f>
        <v>42.3124</v>
      </c>
      <c r="G311" s="29" t="n">
        <f aca="false">F311*1.0609</f>
        <v>44.88922516</v>
      </c>
      <c r="H311" s="23" t="n">
        <f aca="false">G311*1.025</f>
        <v>46.011455789</v>
      </c>
      <c r="I311" s="23" t="n">
        <f aca="false">H311*1.05</f>
        <v>48.31202857845</v>
      </c>
      <c r="J311" s="23" t="n">
        <f aca="false">I311*1.02</f>
        <v>49.278269150019</v>
      </c>
      <c r="K311" s="29" t="n">
        <f aca="false">J311*1.1</f>
        <v>54.2060960650209</v>
      </c>
      <c r="L311" s="23" t="n">
        <v>59.5</v>
      </c>
      <c r="M311" s="30" t="n">
        <v>0.484</v>
      </c>
      <c r="N311" s="21" t="n">
        <v>1</v>
      </c>
      <c r="O311" s="31" t="s">
        <v>1093</v>
      </c>
      <c r="P311" s="67" t="s">
        <v>127</v>
      </c>
    </row>
    <row r="312" customFormat="false" ht="10.2" hidden="false" customHeight="true" outlineLevel="0" collapsed="false">
      <c r="A312" s="27" t="s">
        <v>1094</v>
      </c>
      <c r="B312" s="66" t="s">
        <v>93</v>
      </c>
      <c r="C312" s="21" t="s">
        <v>1091</v>
      </c>
      <c r="D312" s="21" t="s">
        <v>1095</v>
      </c>
      <c r="E312" s="28" t="n">
        <v>37.5</v>
      </c>
      <c r="F312" s="29" t="n">
        <f aca="false">E312*1.0712</f>
        <v>40.17</v>
      </c>
      <c r="G312" s="29" t="n">
        <f aca="false">F312*1.0609</f>
        <v>42.616353</v>
      </c>
      <c r="H312" s="23" t="n">
        <f aca="false">G312*1.025</f>
        <v>43.681761825</v>
      </c>
      <c r="I312" s="23" t="n">
        <f aca="false">H312*1.05</f>
        <v>45.86584991625</v>
      </c>
      <c r="J312" s="23" t="n">
        <f aca="false">I312*1.02</f>
        <v>46.783166914575</v>
      </c>
      <c r="K312" s="29" t="n">
        <f aca="false">J312*1.1</f>
        <v>51.4614836060325</v>
      </c>
      <c r="L312" s="23" t="n">
        <v>56.5</v>
      </c>
      <c r="M312" s="30" t="n">
        <v>0.478</v>
      </c>
      <c r="N312" s="21" t="n">
        <v>1</v>
      </c>
      <c r="O312" s="31" t="s">
        <v>1096</v>
      </c>
      <c r="P312" s="67" t="s">
        <v>127</v>
      </c>
    </row>
    <row r="313" customFormat="false" ht="10.2" hidden="false" customHeight="true" outlineLevel="0" collapsed="false">
      <c r="A313" s="27" t="s">
        <v>1097</v>
      </c>
      <c r="B313" s="66" t="s">
        <v>93</v>
      </c>
      <c r="C313" s="21" t="s">
        <v>1091</v>
      </c>
      <c r="D313" s="21" t="s">
        <v>1098</v>
      </c>
      <c r="E313" s="28" t="n">
        <v>57</v>
      </c>
      <c r="F313" s="29" t="n">
        <f aca="false">E313*1.0712</f>
        <v>61.0584</v>
      </c>
      <c r="G313" s="29" t="n">
        <f aca="false">F313*1.0609</f>
        <v>64.77685656</v>
      </c>
      <c r="H313" s="23" t="n">
        <f aca="false">G313*1.025</f>
        <v>66.396277974</v>
      </c>
      <c r="I313" s="23" t="n">
        <f aca="false">H313*1.05</f>
        <v>69.7160918727</v>
      </c>
      <c r="J313" s="23" t="n">
        <f aca="false">I313*1.02</f>
        <v>71.110413710154</v>
      </c>
      <c r="K313" s="29" t="n">
        <f aca="false">J313*1.1</f>
        <v>78.2214550811694</v>
      </c>
      <c r="L313" s="23" t="n">
        <v>86</v>
      </c>
      <c r="M313" s="30" t="n">
        <v>0.604</v>
      </c>
      <c r="N313" s="21" t="n">
        <v>1</v>
      </c>
      <c r="O313" s="31" t="s">
        <v>1099</v>
      </c>
      <c r="P313" s="67" t="s">
        <v>127</v>
      </c>
    </row>
    <row r="314" customFormat="false" ht="10.2" hidden="false" customHeight="true" outlineLevel="0" collapsed="false">
      <c r="A314" s="27" t="s">
        <v>1100</v>
      </c>
      <c r="B314" s="66" t="s">
        <v>93</v>
      </c>
      <c r="C314" s="21" t="s">
        <v>1101</v>
      </c>
      <c r="D314" s="21" t="s">
        <v>1102</v>
      </c>
      <c r="E314" s="28" t="n">
        <v>49.2</v>
      </c>
      <c r="F314" s="29" t="n">
        <f aca="false">E314*1.0712</f>
        <v>52.70304</v>
      </c>
      <c r="G314" s="29" t="n">
        <f aca="false">F314*1.0609</f>
        <v>55.912655136</v>
      </c>
      <c r="H314" s="23" t="n">
        <f aca="false">G314*1.025</f>
        <v>57.3104715144</v>
      </c>
      <c r="I314" s="23" t="n">
        <f aca="false">H314*1.05</f>
        <v>60.17599509012</v>
      </c>
      <c r="J314" s="23" t="n">
        <f aca="false">I314*1.02</f>
        <v>61.3795149919224</v>
      </c>
      <c r="K314" s="29" t="n">
        <f aca="false">J314*1.1</f>
        <v>67.5174664911147</v>
      </c>
      <c r="L314" s="23" t="n">
        <v>74</v>
      </c>
      <c r="M314" s="30" t="n">
        <v>0.597</v>
      </c>
      <c r="N314" s="21" t="n">
        <v>1</v>
      </c>
      <c r="O314" s="31" t="s">
        <v>1103</v>
      </c>
      <c r="P314" s="67" t="s">
        <v>1104</v>
      </c>
    </row>
    <row r="315" customFormat="false" ht="10.2" hidden="false" customHeight="true" outlineLevel="0" collapsed="false">
      <c r="A315" s="27" t="s">
        <v>1105</v>
      </c>
      <c r="B315" s="66" t="s">
        <v>93</v>
      </c>
      <c r="C315" s="21" t="s">
        <v>1101</v>
      </c>
      <c r="D315" s="21" t="s">
        <v>1106</v>
      </c>
      <c r="E315" s="28" t="n">
        <v>45.1</v>
      </c>
      <c r="F315" s="29" t="n">
        <f aca="false">E315*1.0712</f>
        <v>48.31112</v>
      </c>
      <c r="G315" s="29" t="n">
        <f aca="false">F315*1.0609</f>
        <v>51.253267208</v>
      </c>
      <c r="H315" s="23" t="n">
        <f aca="false">G315*1.025</f>
        <v>52.5345988882</v>
      </c>
      <c r="I315" s="23" t="n">
        <f aca="false">H315*1.05</f>
        <v>55.16132883261</v>
      </c>
      <c r="J315" s="23" t="n">
        <f aca="false">I315*1.02</f>
        <v>56.2645554092622</v>
      </c>
      <c r="K315" s="29" t="n">
        <f aca="false">J315*1.1</f>
        <v>61.8910109501884</v>
      </c>
      <c r="L315" s="23" t="n">
        <v>68</v>
      </c>
      <c r="M315" s="30" t="n">
        <v>0.594</v>
      </c>
      <c r="N315" s="21" t="n">
        <v>1</v>
      </c>
      <c r="O315" s="31" t="s">
        <v>1107</v>
      </c>
      <c r="P315" s="67" t="s">
        <v>1104</v>
      </c>
    </row>
    <row r="316" customFormat="false" ht="10.2" hidden="false" customHeight="true" outlineLevel="0" collapsed="false">
      <c r="A316" s="27" t="s">
        <v>1108</v>
      </c>
      <c r="B316" s="66" t="s">
        <v>93</v>
      </c>
      <c r="C316" s="21" t="s">
        <v>1101</v>
      </c>
      <c r="D316" s="21" t="s">
        <v>1109</v>
      </c>
      <c r="E316" s="28" t="n">
        <v>68</v>
      </c>
      <c r="F316" s="29" t="n">
        <f aca="false">E316*1.0712</f>
        <v>72.8416</v>
      </c>
      <c r="G316" s="29" t="n">
        <f aca="false">F316*1.0609</f>
        <v>77.27765344</v>
      </c>
      <c r="H316" s="23" t="n">
        <f aca="false">G316*1.025</f>
        <v>79.209594776</v>
      </c>
      <c r="I316" s="23" t="n">
        <f aca="false">H316*1.05</f>
        <v>83.1700745148</v>
      </c>
      <c r="J316" s="23" t="n">
        <f aca="false">I316*1.02</f>
        <v>84.833476005096</v>
      </c>
      <c r="K316" s="29" t="n">
        <f aca="false">J316*1.1</f>
        <v>93.3168236056056</v>
      </c>
      <c r="L316" s="23" t="n">
        <v>102.5</v>
      </c>
      <c r="M316" s="30" t="n">
        <v>0.722</v>
      </c>
      <c r="N316" s="21" t="n">
        <v>1</v>
      </c>
      <c r="O316" s="31" t="s">
        <v>1110</v>
      </c>
      <c r="P316" s="67" t="s">
        <v>1104</v>
      </c>
    </row>
    <row r="317" customFormat="false" ht="10.2" hidden="false" customHeight="true" outlineLevel="0" collapsed="false">
      <c r="A317" s="27" t="s">
        <v>1111</v>
      </c>
      <c r="B317" s="66" t="s">
        <v>93</v>
      </c>
      <c r="C317" s="21" t="s">
        <v>1112</v>
      </c>
      <c r="D317" s="21" t="s">
        <v>1102</v>
      </c>
      <c r="E317" s="28" t="n">
        <v>69</v>
      </c>
      <c r="F317" s="29" t="n">
        <f aca="false">E317*1.0712</f>
        <v>73.9128</v>
      </c>
      <c r="G317" s="29" t="n">
        <f aca="false">F317*1.0609</f>
        <v>78.41408952</v>
      </c>
      <c r="H317" s="23" t="n">
        <f aca="false">G317*1.025</f>
        <v>80.374441758</v>
      </c>
      <c r="I317" s="23" t="n">
        <f aca="false">H317*1.05</f>
        <v>84.3931638459</v>
      </c>
      <c r="J317" s="23" t="n">
        <f aca="false">I317*1.02</f>
        <v>86.081027122818</v>
      </c>
      <c r="K317" s="29" t="n">
        <f aca="false">J317*1.1</f>
        <v>94.6891298350998</v>
      </c>
      <c r="L317" s="23" t="n">
        <v>104</v>
      </c>
      <c r="M317" s="30" t="n">
        <v>0.7</v>
      </c>
      <c r="N317" s="21" t="n">
        <v>1</v>
      </c>
      <c r="O317" s="31" t="s">
        <v>1113</v>
      </c>
      <c r="P317" s="67" t="s">
        <v>1104</v>
      </c>
    </row>
    <row r="318" customFormat="false" ht="10.2" hidden="false" customHeight="true" outlineLevel="0" collapsed="false">
      <c r="A318" s="27" t="s">
        <v>1114</v>
      </c>
      <c r="B318" s="66" t="s">
        <v>93</v>
      </c>
      <c r="C318" s="21" t="s">
        <v>1112</v>
      </c>
      <c r="D318" s="21" t="s">
        <v>1106</v>
      </c>
      <c r="E318" s="28" t="n">
        <v>67</v>
      </c>
      <c r="F318" s="29" t="n">
        <f aca="false">E318*1.0712</f>
        <v>71.7704</v>
      </c>
      <c r="G318" s="29" t="n">
        <f aca="false">F318*1.0609</f>
        <v>76.14121736</v>
      </c>
      <c r="H318" s="23" t="n">
        <f aca="false">G318*1.025</f>
        <v>78.044747794</v>
      </c>
      <c r="I318" s="23" t="n">
        <f aca="false">H318*1.05</f>
        <v>81.9469851837</v>
      </c>
      <c r="J318" s="23" t="n">
        <f aca="false">I318*1.02</f>
        <v>83.585924887374</v>
      </c>
      <c r="K318" s="29" t="n">
        <f aca="false">J318*1.1</f>
        <v>91.9445173761114</v>
      </c>
      <c r="L318" s="23" t="n">
        <v>101</v>
      </c>
      <c r="M318" s="30" t="n">
        <v>0.692</v>
      </c>
      <c r="N318" s="21" t="n">
        <v>1</v>
      </c>
      <c r="O318" s="31" t="s">
        <v>1115</v>
      </c>
      <c r="P318" s="67" t="s">
        <v>1104</v>
      </c>
    </row>
    <row r="319" customFormat="false" ht="10.2" hidden="false" customHeight="true" outlineLevel="0" collapsed="false">
      <c r="A319" s="27" t="s">
        <v>1116</v>
      </c>
      <c r="B319" s="66" t="s">
        <v>93</v>
      </c>
      <c r="C319" s="21" t="s">
        <v>1112</v>
      </c>
      <c r="D319" s="21" t="s">
        <v>877</v>
      </c>
      <c r="E319" s="28" t="n">
        <v>84</v>
      </c>
      <c r="F319" s="29" t="n">
        <f aca="false">E319*1.0712</f>
        <v>89.9808</v>
      </c>
      <c r="G319" s="29" t="n">
        <f aca="false">F319*1.0609</f>
        <v>95.46063072</v>
      </c>
      <c r="H319" s="23" t="n">
        <f aca="false">G319*1.025</f>
        <v>97.847146488</v>
      </c>
      <c r="I319" s="23" t="n">
        <f aca="false">H319*1.05</f>
        <v>102.7395038124</v>
      </c>
      <c r="J319" s="23" t="n">
        <f aca="false">I319*1.02</f>
        <v>104.794293888648</v>
      </c>
      <c r="K319" s="29" t="n">
        <f aca="false">J319*1.1</f>
        <v>115.273723277513</v>
      </c>
      <c r="L319" s="23" t="n">
        <v>126.5</v>
      </c>
      <c r="M319" s="30" t="n">
        <v>0.833</v>
      </c>
      <c r="N319" s="21" t="n">
        <v>1</v>
      </c>
      <c r="O319" s="31" t="s">
        <v>1117</v>
      </c>
      <c r="P319" s="67" t="s">
        <v>1104</v>
      </c>
    </row>
    <row r="320" customFormat="false" ht="10.2" hidden="false" customHeight="true" outlineLevel="0" collapsed="false">
      <c r="A320" s="27" t="s">
        <v>1118</v>
      </c>
      <c r="B320" s="66" t="s">
        <v>93</v>
      </c>
      <c r="C320" s="21" t="s">
        <v>1119</v>
      </c>
      <c r="D320" s="21" t="s">
        <v>1120</v>
      </c>
      <c r="E320" s="28" t="n">
        <v>184.5</v>
      </c>
      <c r="F320" s="29" t="n">
        <f aca="false">E320*1.0712</f>
        <v>197.6364</v>
      </c>
      <c r="G320" s="29" t="n">
        <f aca="false">F320*1.0609</f>
        <v>209.67245676</v>
      </c>
      <c r="H320" s="23" t="n">
        <f aca="false">G320*1.025</f>
        <v>214.914268179</v>
      </c>
      <c r="I320" s="23" t="n">
        <f aca="false">H320*1.05</f>
        <v>225.65998158795</v>
      </c>
      <c r="J320" s="23" t="n">
        <f aca="false">I320*1.02</f>
        <v>230.173181219709</v>
      </c>
      <c r="K320" s="29" t="n">
        <f aca="false">J320*1.1</f>
        <v>253.19049934168</v>
      </c>
      <c r="L320" s="23" t="n">
        <v>278</v>
      </c>
      <c r="M320" s="30" t="n">
        <v>0.57</v>
      </c>
      <c r="N320" s="21" t="n">
        <v>1</v>
      </c>
      <c r="O320" s="31" t="s">
        <v>1121</v>
      </c>
      <c r="P320" s="67" t="s">
        <v>1122</v>
      </c>
    </row>
    <row r="321" customFormat="false" ht="10.2" hidden="false" customHeight="true" outlineLevel="0" collapsed="false">
      <c r="A321" s="27" t="s">
        <v>1123</v>
      </c>
      <c r="B321" s="66" t="s">
        <v>93</v>
      </c>
      <c r="C321" s="21" t="s">
        <v>1119</v>
      </c>
      <c r="D321" s="21" t="s">
        <v>1124</v>
      </c>
      <c r="E321" s="28" t="n">
        <v>184.5</v>
      </c>
      <c r="F321" s="29" t="n">
        <f aca="false">E321*1.0712</f>
        <v>197.6364</v>
      </c>
      <c r="G321" s="29" t="n">
        <f aca="false">F321*1.0609</f>
        <v>209.67245676</v>
      </c>
      <c r="H321" s="23" t="n">
        <f aca="false">G321*1.025</f>
        <v>214.914268179</v>
      </c>
      <c r="I321" s="23" t="n">
        <f aca="false">H321*1.05</f>
        <v>225.65998158795</v>
      </c>
      <c r="J321" s="23" t="n">
        <f aca="false">I321*1.02</f>
        <v>230.173181219709</v>
      </c>
      <c r="K321" s="29" t="n">
        <f aca="false">J321*1.1</f>
        <v>253.19049934168</v>
      </c>
      <c r="L321" s="23" t="n">
        <v>278</v>
      </c>
      <c r="M321" s="30" t="n">
        <v>0.569</v>
      </c>
      <c r="N321" s="21" t="n">
        <v>1</v>
      </c>
      <c r="O321" s="31" t="s">
        <v>1125</v>
      </c>
      <c r="P321" s="67" t="s">
        <v>1122</v>
      </c>
    </row>
    <row r="322" customFormat="false" ht="10.2" hidden="false" customHeight="true" outlineLevel="0" collapsed="false">
      <c r="A322" s="27" t="s">
        <v>1126</v>
      </c>
      <c r="B322" s="66" t="s">
        <v>93</v>
      </c>
      <c r="C322" s="21" t="s">
        <v>1119</v>
      </c>
      <c r="D322" s="21" t="s">
        <v>1127</v>
      </c>
      <c r="E322" s="28" t="n">
        <v>203</v>
      </c>
      <c r="F322" s="29" t="n">
        <f aca="false">E322*1.0712</f>
        <v>217.4536</v>
      </c>
      <c r="G322" s="29" t="n">
        <f aca="false">F322*1.0609</f>
        <v>230.69652424</v>
      </c>
      <c r="H322" s="23" t="n">
        <f aca="false">G322*1.025</f>
        <v>236.463937346</v>
      </c>
      <c r="I322" s="23" t="n">
        <f aca="false">H322*1.05</f>
        <v>248.2871342133</v>
      </c>
      <c r="J322" s="23" t="n">
        <f aca="false">I322*1.02</f>
        <v>253.252876897566</v>
      </c>
      <c r="K322" s="29" t="n">
        <f aca="false">J322*1.1</f>
        <v>278.578164587323</v>
      </c>
      <c r="L322" s="23" t="n">
        <v>306</v>
      </c>
      <c r="M322" s="30" t="n">
        <v>0.638</v>
      </c>
      <c r="N322" s="21" t="n">
        <v>1</v>
      </c>
      <c r="O322" s="31" t="s">
        <v>1128</v>
      </c>
      <c r="P322" s="67" t="s">
        <v>1122</v>
      </c>
    </row>
    <row r="323" customFormat="false" ht="10.2" hidden="false" customHeight="true" outlineLevel="0" collapsed="false">
      <c r="A323" s="27" t="s">
        <v>1129</v>
      </c>
      <c r="B323" s="66" t="s">
        <v>93</v>
      </c>
      <c r="C323" s="21" t="s">
        <v>1119</v>
      </c>
      <c r="D323" s="21" t="s">
        <v>1130</v>
      </c>
      <c r="E323" s="28" t="n">
        <v>203</v>
      </c>
      <c r="F323" s="29" t="n">
        <f aca="false">E323*1.0712</f>
        <v>217.4536</v>
      </c>
      <c r="G323" s="29" t="n">
        <f aca="false">F323*1.0609</f>
        <v>230.69652424</v>
      </c>
      <c r="H323" s="23" t="n">
        <f aca="false">G323*1.025</f>
        <v>236.463937346</v>
      </c>
      <c r="I323" s="23" t="n">
        <f aca="false">H323*1.05</f>
        <v>248.2871342133</v>
      </c>
      <c r="J323" s="23" t="n">
        <f aca="false">I323*1.02</f>
        <v>253.252876897566</v>
      </c>
      <c r="K323" s="29" t="n">
        <f aca="false">J323*1.1</f>
        <v>278.578164587323</v>
      </c>
      <c r="L323" s="23" t="n">
        <v>306</v>
      </c>
      <c r="M323" s="30" t="n">
        <v>0.676</v>
      </c>
      <c r="N323" s="21" t="n">
        <v>1</v>
      </c>
      <c r="O323" s="31" t="s">
        <v>1131</v>
      </c>
      <c r="P323" s="67" t="s">
        <v>1122</v>
      </c>
    </row>
    <row r="324" customFormat="false" ht="10.2" hidden="false" customHeight="true" outlineLevel="0" collapsed="false">
      <c r="A324" s="27" t="s">
        <v>1132</v>
      </c>
      <c r="B324" s="66" t="s">
        <v>93</v>
      </c>
      <c r="C324" s="21" t="s">
        <v>1119</v>
      </c>
      <c r="D324" s="21" t="s">
        <v>1133</v>
      </c>
      <c r="E324" s="28" t="n">
        <v>203</v>
      </c>
      <c r="F324" s="29" t="n">
        <f aca="false">E324*1.0712</f>
        <v>217.4536</v>
      </c>
      <c r="G324" s="29" t="n">
        <f aca="false">F324*1.0609</f>
        <v>230.69652424</v>
      </c>
      <c r="H324" s="23" t="n">
        <f aca="false">G324*1.025</f>
        <v>236.463937346</v>
      </c>
      <c r="I324" s="23" t="n">
        <f aca="false">H324*1.05</f>
        <v>248.2871342133</v>
      </c>
      <c r="J324" s="23" t="n">
        <f aca="false">I324*1.02</f>
        <v>253.252876897566</v>
      </c>
      <c r="K324" s="29" t="n">
        <f aca="false">J324*1.1</f>
        <v>278.578164587323</v>
      </c>
      <c r="L324" s="23" t="n">
        <v>306</v>
      </c>
      <c r="M324" s="30" t="n">
        <v>0.672</v>
      </c>
      <c r="N324" s="21" t="n">
        <v>1</v>
      </c>
      <c r="O324" s="31" t="s">
        <v>1134</v>
      </c>
      <c r="P324" s="67" t="s">
        <v>1122</v>
      </c>
    </row>
    <row r="325" customFormat="false" ht="10.2" hidden="false" customHeight="true" outlineLevel="0" collapsed="false">
      <c r="A325" s="27" t="s">
        <v>1135</v>
      </c>
      <c r="B325" s="66" t="s">
        <v>93</v>
      </c>
      <c r="C325" s="21" t="s">
        <v>1119</v>
      </c>
      <c r="D325" s="21" t="s">
        <v>1136</v>
      </c>
      <c r="E325" s="28" t="n">
        <v>222</v>
      </c>
      <c r="F325" s="29" t="n">
        <f aca="false">E325*1.0712</f>
        <v>237.8064</v>
      </c>
      <c r="G325" s="29" t="n">
        <f aca="false">F325*1.0609</f>
        <v>252.28880976</v>
      </c>
      <c r="H325" s="23" t="n">
        <f aca="false">G325*1.025</f>
        <v>258.596030004</v>
      </c>
      <c r="I325" s="23" t="n">
        <f aca="false">H325*1.05</f>
        <v>271.5258315042</v>
      </c>
      <c r="J325" s="23" t="n">
        <f aca="false">I325*1.02</f>
        <v>276.956348134284</v>
      </c>
      <c r="K325" s="29" t="n">
        <f aca="false">J325*1.1</f>
        <v>304.651982947712</v>
      </c>
      <c r="L325" s="23" t="n">
        <v>335</v>
      </c>
      <c r="M325" s="30" t="n">
        <v>0.743</v>
      </c>
      <c r="N325" s="21" t="n">
        <v>1</v>
      </c>
      <c r="O325" s="31" t="s">
        <v>1137</v>
      </c>
      <c r="P325" s="67" t="s">
        <v>1122</v>
      </c>
    </row>
    <row r="326" customFormat="false" ht="10.2" hidden="false" customHeight="true" outlineLevel="0" collapsed="false">
      <c r="A326" s="41" t="s">
        <v>1138</v>
      </c>
      <c r="B326" s="66" t="s">
        <v>93</v>
      </c>
      <c r="C326" s="45" t="s">
        <v>1139</v>
      </c>
      <c r="D326" s="45" t="s">
        <v>1140</v>
      </c>
      <c r="E326" s="34" t="n">
        <v>104.6</v>
      </c>
      <c r="F326" s="35" t="n">
        <f aca="false">E326*1.0712</f>
        <v>112.04752</v>
      </c>
      <c r="G326" s="35" t="n">
        <f aca="false">F326*1.0609</f>
        <v>118.871213968</v>
      </c>
      <c r="H326" s="36" t="n">
        <f aca="false">G326*1.025</f>
        <v>121.8429943172</v>
      </c>
      <c r="I326" s="36" t="n">
        <f aca="false">H326*1.05</f>
        <v>127.93514403306</v>
      </c>
      <c r="J326" s="36" t="n">
        <f aca="false">I326*1.02</f>
        <v>130.493846913721</v>
      </c>
      <c r="K326" s="35" t="n">
        <f aca="false">J326*1.1</f>
        <v>143.543231605093</v>
      </c>
      <c r="L326" s="36" t="n">
        <f aca="false">K326*1.099</f>
        <v>157.754011533998</v>
      </c>
      <c r="M326" s="39" t="n">
        <v>0.74</v>
      </c>
      <c r="N326" s="3" t="n">
        <v>1</v>
      </c>
      <c r="O326" s="40" t="s">
        <v>1141</v>
      </c>
      <c r="P326" s="32" t="s">
        <v>31</v>
      </c>
    </row>
    <row r="327" customFormat="false" ht="10.2" hidden="false" customHeight="true" outlineLevel="0" collapsed="false">
      <c r="A327" s="41" t="s">
        <v>1142</v>
      </c>
      <c r="B327" s="66" t="s">
        <v>93</v>
      </c>
      <c r="C327" s="45" t="s">
        <v>1139</v>
      </c>
      <c r="D327" s="45" t="s">
        <v>1143</v>
      </c>
      <c r="E327" s="34" t="n">
        <v>86</v>
      </c>
      <c r="F327" s="35" t="n">
        <f aca="false">E327*1.0712</f>
        <v>92.1232</v>
      </c>
      <c r="G327" s="35" t="n">
        <f aca="false">F327*1.0609</f>
        <v>97.73350288</v>
      </c>
      <c r="H327" s="36" t="n">
        <f aca="false">G327*1.025</f>
        <v>100.176840452</v>
      </c>
      <c r="I327" s="36" t="n">
        <f aca="false">H327*1.05</f>
        <v>105.1856824746</v>
      </c>
      <c r="J327" s="36" t="n">
        <f aca="false">I327*1.02</f>
        <v>107.289396124092</v>
      </c>
      <c r="K327" s="35" t="n">
        <f aca="false">J327*1.1</f>
        <v>118.018335736501</v>
      </c>
      <c r="L327" s="36" t="n">
        <f aca="false">K327*1.099</f>
        <v>129.702150974415</v>
      </c>
      <c r="M327" s="39" t="n">
        <v>0.738</v>
      </c>
      <c r="N327" s="3" t="n">
        <v>1</v>
      </c>
      <c r="O327" s="40" t="s">
        <v>1144</v>
      </c>
      <c r="P327" s="32" t="s">
        <v>31</v>
      </c>
    </row>
    <row r="328" customFormat="false" ht="10.2" hidden="false" customHeight="true" outlineLevel="0" collapsed="false">
      <c r="A328" s="41" t="s">
        <v>1145</v>
      </c>
      <c r="B328" s="66" t="s">
        <v>93</v>
      </c>
      <c r="C328" s="45" t="s">
        <v>1139</v>
      </c>
      <c r="D328" s="45" t="s">
        <v>1146</v>
      </c>
      <c r="E328" s="34" t="n">
        <v>123.6</v>
      </c>
      <c r="F328" s="35" t="n">
        <f aca="false">E328*1.0712</f>
        <v>132.40032</v>
      </c>
      <c r="G328" s="35" t="n">
        <f aca="false">F328*1.0609</f>
        <v>140.463499488</v>
      </c>
      <c r="H328" s="36" t="n">
        <f aca="false">G328*1.025</f>
        <v>143.9750869752</v>
      </c>
      <c r="I328" s="36" t="n">
        <f aca="false">H328*1.05</f>
        <v>151.17384132396</v>
      </c>
      <c r="J328" s="36" t="n">
        <f aca="false">I328*1.02</f>
        <v>154.197318150439</v>
      </c>
      <c r="K328" s="35" t="n">
        <f aca="false">J328*1.1</f>
        <v>169.617049965483</v>
      </c>
      <c r="L328" s="36" t="n">
        <f aca="false">K328*1.099</f>
        <v>186.409137912066</v>
      </c>
      <c r="M328" s="39" t="n">
        <v>0.879</v>
      </c>
      <c r="N328" s="3" t="n">
        <v>1</v>
      </c>
      <c r="O328" s="40" t="s">
        <v>1147</v>
      </c>
      <c r="P328" s="32" t="s">
        <v>31</v>
      </c>
    </row>
    <row r="329" customFormat="false" ht="10.2" hidden="false" customHeight="true" outlineLevel="0" collapsed="false">
      <c r="A329" s="41" t="s">
        <v>1148</v>
      </c>
      <c r="B329" s="66" t="s">
        <v>93</v>
      </c>
      <c r="C329" s="45" t="s">
        <v>1149</v>
      </c>
      <c r="D329" s="45" t="s">
        <v>1140</v>
      </c>
      <c r="E329" s="34" t="n">
        <v>71.1</v>
      </c>
      <c r="F329" s="35" t="n">
        <f aca="false">E329*1.0712</f>
        <v>76.16232</v>
      </c>
      <c r="G329" s="35" t="n">
        <f aca="false">F329*1.0609</f>
        <v>80.800605288</v>
      </c>
      <c r="H329" s="36" t="n">
        <f aca="false">G329*1.025</f>
        <v>82.8206204202</v>
      </c>
      <c r="I329" s="36" t="n">
        <f aca="false">H329*1.05</f>
        <v>86.96165144121</v>
      </c>
      <c r="J329" s="36" t="n">
        <f aca="false">I329*1.02</f>
        <v>88.7008844700342</v>
      </c>
      <c r="K329" s="35" t="n">
        <f aca="false">J329*1.1</f>
        <v>97.5709729170376</v>
      </c>
      <c r="L329" s="36" t="n">
        <f aca="false">K329*1.099</f>
        <v>107.230499235824</v>
      </c>
      <c r="M329" s="39" t="n">
        <v>0.609</v>
      </c>
      <c r="N329" s="3" t="n">
        <v>1</v>
      </c>
      <c r="O329" s="40" t="s">
        <v>1150</v>
      </c>
      <c r="P329" s="32" t="s">
        <v>31</v>
      </c>
    </row>
    <row r="330" customFormat="false" ht="10.2" hidden="false" customHeight="true" outlineLevel="0" collapsed="false">
      <c r="A330" s="41" t="s">
        <v>1151</v>
      </c>
      <c r="B330" s="66" t="s">
        <v>93</v>
      </c>
      <c r="C330" s="45" t="s">
        <v>1149</v>
      </c>
      <c r="D330" s="45" t="s">
        <v>1143</v>
      </c>
      <c r="E330" s="34" t="n">
        <v>65.8</v>
      </c>
      <c r="F330" s="35" t="n">
        <f aca="false">E330*1.0712</f>
        <v>70.48496</v>
      </c>
      <c r="G330" s="35" t="n">
        <f aca="false">F330*1.0609</f>
        <v>74.777494064</v>
      </c>
      <c r="H330" s="36" t="n">
        <f aca="false">G330*1.025</f>
        <v>76.6469314156</v>
      </c>
      <c r="I330" s="36" t="n">
        <f aca="false">H330*1.05</f>
        <v>80.47927798638</v>
      </c>
      <c r="J330" s="36" t="n">
        <f aca="false">I330*1.02</f>
        <v>82.0888635461076</v>
      </c>
      <c r="K330" s="35" t="n">
        <f aca="false">J330*1.1</f>
        <v>90.2977499007184</v>
      </c>
      <c r="L330" s="36" t="n">
        <f aca="false">K330*1.099</f>
        <v>99.2372271408895</v>
      </c>
      <c r="M330" s="39" t="n">
        <v>0.615</v>
      </c>
      <c r="N330" s="3" t="n">
        <v>1</v>
      </c>
      <c r="O330" s="40" t="s">
        <v>1152</v>
      </c>
      <c r="P330" s="32" t="s">
        <v>31</v>
      </c>
    </row>
    <row r="331" customFormat="false" ht="10.2" hidden="false" customHeight="true" outlineLevel="0" collapsed="false">
      <c r="A331" s="41" t="s">
        <v>1153</v>
      </c>
      <c r="B331" s="66" t="s">
        <v>93</v>
      </c>
      <c r="C331" s="45" t="s">
        <v>1149</v>
      </c>
      <c r="D331" s="45" t="s">
        <v>1146</v>
      </c>
      <c r="E331" s="34" t="n">
        <v>121</v>
      </c>
      <c r="F331" s="35" t="n">
        <f aca="false">E331*1.0712</f>
        <v>129.6152</v>
      </c>
      <c r="G331" s="35" t="n">
        <f aca="false">F331*1.0609</f>
        <v>137.50876568</v>
      </c>
      <c r="H331" s="36" t="n">
        <f aca="false">G331*1.025</f>
        <v>140.946484822</v>
      </c>
      <c r="I331" s="36" t="n">
        <f aca="false">H331*1.05</f>
        <v>147.9938090631</v>
      </c>
      <c r="J331" s="36" t="n">
        <f aca="false">I331*1.02</f>
        <v>150.953685244362</v>
      </c>
      <c r="K331" s="35" t="n">
        <f aca="false">J331*1.1</f>
        <v>166.049053768798</v>
      </c>
      <c r="L331" s="36" t="n">
        <f aca="false">K331*1.099</f>
        <v>182.487910091909</v>
      </c>
      <c r="M331" s="39" t="n">
        <v>0.7</v>
      </c>
      <c r="N331" s="3" t="n">
        <v>1</v>
      </c>
      <c r="O331" s="40" t="s">
        <v>1154</v>
      </c>
      <c r="P331" s="32" t="s">
        <v>31</v>
      </c>
    </row>
    <row r="332" customFormat="false" ht="10.2" hidden="false" customHeight="true" outlineLevel="0" collapsed="false">
      <c r="A332" s="41" t="s">
        <v>1155</v>
      </c>
      <c r="B332" s="66" t="s">
        <v>93</v>
      </c>
      <c r="C332" s="45" t="s">
        <v>1156</v>
      </c>
      <c r="D332" s="45" t="s">
        <v>1157</v>
      </c>
      <c r="E332" s="34" t="n">
        <v>122</v>
      </c>
      <c r="F332" s="35" t="n">
        <f aca="false">E332*1.0712</f>
        <v>130.6864</v>
      </c>
      <c r="G332" s="35" t="n">
        <f aca="false">F332*1.0609</f>
        <v>138.64520176</v>
      </c>
      <c r="H332" s="36" t="n">
        <f aca="false">G332*1.025</f>
        <v>142.111331804</v>
      </c>
      <c r="I332" s="36" t="n">
        <f aca="false">H332*1.05</f>
        <v>149.2168983942</v>
      </c>
      <c r="J332" s="36" t="n">
        <f aca="false">I332*1.02</f>
        <v>152.201236362084</v>
      </c>
      <c r="K332" s="35" t="n">
        <f aca="false">J332*1.1</f>
        <v>167.421359998292</v>
      </c>
      <c r="L332" s="36" t="n">
        <f aca="false">K332*1.099</f>
        <v>183.996074638123</v>
      </c>
      <c r="M332" s="39" t="n">
        <v>0.704</v>
      </c>
      <c r="N332" s="3" t="n">
        <v>1</v>
      </c>
      <c r="O332" s="40" t="s">
        <v>1158</v>
      </c>
      <c r="P332" s="32" t="s">
        <v>31</v>
      </c>
    </row>
    <row r="333" customFormat="false" ht="10.2" hidden="false" customHeight="true" outlineLevel="0" collapsed="false">
      <c r="A333" s="41" t="s">
        <v>1159</v>
      </c>
      <c r="B333" s="66" t="s">
        <v>93</v>
      </c>
      <c r="C333" s="45" t="s">
        <v>1160</v>
      </c>
      <c r="D333" s="45" t="s">
        <v>1161</v>
      </c>
      <c r="E333" s="34" t="n">
        <v>122</v>
      </c>
      <c r="F333" s="35" t="n">
        <f aca="false">E333*1.0712</f>
        <v>130.6864</v>
      </c>
      <c r="G333" s="35" t="n">
        <f aca="false">F333*1.0609</f>
        <v>138.64520176</v>
      </c>
      <c r="H333" s="36" t="n">
        <f aca="false">G333*1.025</f>
        <v>142.111331804</v>
      </c>
      <c r="I333" s="36" t="n">
        <f aca="false">H333*1.05</f>
        <v>149.2168983942</v>
      </c>
      <c r="J333" s="36" t="n">
        <f aca="false">I333*1.02</f>
        <v>152.201236362084</v>
      </c>
      <c r="K333" s="35" t="n">
        <f aca="false">J333*1.1</f>
        <v>167.421359998292</v>
      </c>
      <c r="L333" s="36" t="n">
        <f aca="false">K333*1.099</f>
        <v>183.996074638123</v>
      </c>
      <c r="M333" s="39" t="n">
        <v>0.718</v>
      </c>
      <c r="N333" s="3" t="n">
        <v>1</v>
      </c>
      <c r="O333" s="40" t="s">
        <v>1162</v>
      </c>
      <c r="P333" s="32" t="s">
        <v>31</v>
      </c>
    </row>
    <row r="334" customFormat="false" ht="10.2" hidden="false" customHeight="true" outlineLevel="0" collapsed="false">
      <c r="A334" s="40" t="s">
        <v>1163</v>
      </c>
      <c r="B334" s="40" t="s">
        <v>93</v>
      </c>
      <c r="C334" s="45" t="s">
        <v>1164</v>
      </c>
      <c r="D334" s="45" t="s">
        <v>1165</v>
      </c>
      <c r="E334" s="34" t="n">
        <v>223</v>
      </c>
      <c r="F334" s="35" t="n">
        <f aca="false">E334*1.0712</f>
        <v>238.8776</v>
      </c>
      <c r="G334" s="35" t="n">
        <f aca="false">F334*1.0609</f>
        <v>253.42524584</v>
      </c>
      <c r="H334" s="36" t="n">
        <f aca="false">G334*1.025</f>
        <v>259.760876986</v>
      </c>
      <c r="I334" s="36" t="n">
        <f aca="false">H334*1.05</f>
        <v>272.7489208353</v>
      </c>
      <c r="J334" s="36" t="n">
        <f aca="false">I334*1.02</f>
        <v>278.203899252006</v>
      </c>
      <c r="K334" s="35" t="n">
        <f aca="false">J334*1.1</f>
        <v>306.024289177207</v>
      </c>
      <c r="L334" s="36" t="n">
        <f aca="false">K334*1.099</f>
        <v>336.32069380575</v>
      </c>
      <c r="M334" s="46" t="n">
        <v>10.74</v>
      </c>
      <c r="N334" s="3" t="n">
        <v>1</v>
      </c>
      <c r="O334" s="108" t="s">
        <v>1166</v>
      </c>
      <c r="P334" s="32" t="s">
        <v>31</v>
      </c>
    </row>
    <row r="335" customFormat="false" ht="10.2" hidden="false" customHeight="true" outlineLevel="0" collapsed="false">
      <c r="A335" s="62" t="s">
        <v>1167</v>
      </c>
      <c r="B335" s="62" t="s">
        <v>93</v>
      </c>
      <c r="C335" s="99" t="s">
        <v>1168</v>
      </c>
      <c r="D335" s="99" t="s">
        <v>1169</v>
      </c>
      <c r="E335" s="29" t="n">
        <v>198</v>
      </c>
      <c r="F335" s="29" t="n">
        <f aca="false">E335*1.0712</f>
        <v>212.0976</v>
      </c>
      <c r="G335" s="29" t="n">
        <f aca="false">F335*1.0609</f>
        <v>225.01434384</v>
      </c>
      <c r="H335" s="23" t="n">
        <f aca="false">G335*1.025</f>
        <v>230.639702436</v>
      </c>
      <c r="I335" s="23" t="n">
        <f aca="false">H335*1.05</f>
        <v>242.1716875578</v>
      </c>
      <c r="J335" s="23" t="n">
        <f aca="false">I335*1.02</f>
        <v>247.015121308956</v>
      </c>
      <c r="K335" s="29" t="n">
        <f aca="false">J335*1.1</f>
        <v>271.716633439852</v>
      </c>
      <c r="L335" s="23" t="n">
        <v>299</v>
      </c>
      <c r="M335" s="64" t="n">
        <v>11.54</v>
      </c>
      <c r="N335" s="63" t="n">
        <v>1</v>
      </c>
      <c r="O335" s="109" t="s">
        <v>1170</v>
      </c>
      <c r="P335" s="26" t="s">
        <v>1171</v>
      </c>
    </row>
    <row r="336" customFormat="false" ht="10.2" hidden="false" customHeight="true" outlineLevel="0" collapsed="false">
      <c r="A336" s="62" t="s">
        <v>1172</v>
      </c>
      <c r="B336" s="62" t="s">
        <v>93</v>
      </c>
      <c r="C336" s="99" t="s">
        <v>1173</v>
      </c>
      <c r="D336" s="99" t="s">
        <v>1174</v>
      </c>
      <c r="E336" s="29" t="n">
        <v>185</v>
      </c>
      <c r="F336" s="29" t="n">
        <f aca="false">E336*1.0712</f>
        <v>198.172</v>
      </c>
      <c r="G336" s="29" t="n">
        <f aca="false">F336*1.0609</f>
        <v>210.2406748</v>
      </c>
      <c r="H336" s="23" t="n">
        <f aca="false">G336*1.025</f>
        <v>215.49669167</v>
      </c>
      <c r="I336" s="23" t="n">
        <f aca="false">H336*1.05</f>
        <v>226.2715262535</v>
      </c>
      <c r="J336" s="23" t="n">
        <f aca="false">I336*1.02</f>
        <v>230.79695677857</v>
      </c>
      <c r="K336" s="29" t="n">
        <f aca="false">J336*1.1</f>
        <v>253.876652456427</v>
      </c>
      <c r="L336" s="23" t="n">
        <v>279</v>
      </c>
      <c r="M336" s="64" t="n">
        <v>12.3</v>
      </c>
      <c r="N336" s="63" t="n">
        <v>1</v>
      </c>
      <c r="O336" s="109" t="s">
        <v>1175</v>
      </c>
      <c r="P336" s="26" t="s">
        <v>132</v>
      </c>
    </row>
    <row r="337" s="11" customFormat="true" ht="10.2" hidden="false" customHeight="true" outlineLevel="0" collapsed="false">
      <c r="A337" s="62" t="s">
        <v>1176</v>
      </c>
      <c r="B337" s="62" t="s">
        <v>93</v>
      </c>
      <c r="C337" s="63" t="s">
        <v>1177</v>
      </c>
      <c r="D337" s="99" t="s">
        <v>1178</v>
      </c>
      <c r="E337" s="29" t="n">
        <v>24.3</v>
      </c>
      <c r="F337" s="29" t="n">
        <f aca="false">E337*1.0712</f>
        <v>26.03016</v>
      </c>
      <c r="G337" s="29" t="n">
        <v>7</v>
      </c>
      <c r="H337" s="23" t="n">
        <f aca="false">G337*1.025</f>
        <v>7.175</v>
      </c>
      <c r="I337" s="23" t="n">
        <f aca="false">H337*1.05</f>
        <v>7.53375</v>
      </c>
      <c r="J337" s="23" t="n">
        <f aca="false">I337*1.02</f>
        <v>7.684425</v>
      </c>
      <c r="K337" s="29" t="n">
        <f aca="false">J337*1.1</f>
        <v>8.4528675</v>
      </c>
      <c r="L337" s="23" t="n">
        <v>9.3</v>
      </c>
      <c r="M337" s="64" t="n">
        <v>0.297</v>
      </c>
      <c r="N337" s="63" t="n">
        <v>1</v>
      </c>
      <c r="O337" s="109" t="s">
        <v>1179</v>
      </c>
      <c r="P337" s="26" t="s">
        <v>1104</v>
      </c>
    </row>
    <row r="338" customFormat="false" ht="10.2" hidden="false" customHeight="true" outlineLevel="0" collapsed="false">
      <c r="A338" s="62" t="s">
        <v>1180</v>
      </c>
      <c r="B338" s="62" t="s">
        <v>93</v>
      </c>
      <c r="C338" s="99" t="s">
        <v>1181</v>
      </c>
      <c r="D338" s="99" t="s">
        <v>1182</v>
      </c>
      <c r="E338" s="29" t="n">
        <v>224</v>
      </c>
      <c r="F338" s="29" t="n">
        <f aca="false">E338*1.0712</f>
        <v>239.9488</v>
      </c>
      <c r="G338" s="29" t="n">
        <f aca="false">F338*1.0609</f>
        <v>254.56168192</v>
      </c>
      <c r="H338" s="23" t="n">
        <f aca="false">G338*1.025</f>
        <v>260.925723968</v>
      </c>
      <c r="I338" s="23" t="n">
        <f aca="false">H338*1.05</f>
        <v>273.9720101664</v>
      </c>
      <c r="J338" s="23" t="n">
        <f aca="false">I338*1.02</f>
        <v>279.451450369728</v>
      </c>
      <c r="K338" s="29" t="n">
        <f aca="false">J338*1.1</f>
        <v>307.396595406701</v>
      </c>
      <c r="L338" s="23" t="n">
        <v>337</v>
      </c>
      <c r="M338" s="64" t="n">
        <v>12</v>
      </c>
      <c r="N338" s="63" t="n">
        <v>1</v>
      </c>
      <c r="O338" s="65" t="s">
        <v>1183</v>
      </c>
      <c r="P338" s="26" t="s">
        <v>31</v>
      </c>
    </row>
    <row r="339" customFormat="false" ht="10.2" hidden="false" customHeight="true" outlineLevel="0" collapsed="false">
      <c r="A339" s="27" t="s">
        <v>1184</v>
      </c>
      <c r="B339" s="66" t="s">
        <v>93</v>
      </c>
      <c r="C339" s="21" t="s">
        <v>1185</v>
      </c>
      <c r="D339" s="21" t="s">
        <v>1186</v>
      </c>
      <c r="E339" s="28" t="n">
        <v>17.2</v>
      </c>
      <c r="F339" s="29" t="n">
        <f aca="false">E339*1.0712</f>
        <v>18.42464</v>
      </c>
      <c r="G339" s="29" t="n">
        <f aca="false">F339*1.0609</f>
        <v>19.546700576</v>
      </c>
      <c r="H339" s="23" t="n">
        <f aca="false">G339*1.025</f>
        <v>20.0353680904</v>
      </c>
      <c r="I339" s="23" t="n">
        <f aca="false">H339*1.05</f>
        <v>21.03713649492</v>
      </c>
      <c r="J339" s="23" t="n">
        <f aca="false">I339*1.02</f>
        <v>21.4578792248184</v>
      </c>
      <c r="K339" s="29" t="n">
        <f aca="false">J339*1.1</f>
        <v>23.6036671473002</v>
      </c>
      <c r="L339" s="23" t="n">
        <v>26</v>
      </c>
      <c r="M339" s="30" t="n">
        <v>0.363</v>
      </c>
      <c r="N339" s="21" t="n">
        <v>1</v>
      </c>
      <c r="O339" s="31" t="s">
        <v>1187</v>
      </c>
      <c r="P339" s="67" t="s">
        <v>1018</v>
      </c>
    </row>
    <row r="340" customFormat="false" ht="10.2" hidden="false" customHeight="true" outlineLevel="0" collapsed="false">
      <c r="A340" s="27" t="s">
        <v>1188</v>
      </c>
      <c r="B340" s="66" t="s">
        <v>93</v>
      </c>
      <c r="C340" s="21" t="s">
        <v>1189</v>
      </c>
      <c r="D340" s="21" t="s">
        <v>1190</v>
      </c>
      <c r="E340" s="28" t="n">
        <v>6.8</v>
      </c>
      <c r="F340" s="29" t="n">
        <f aca="false">E340*1.0712</f>
        <v>7.28416</v>
      </c>
      <c r="G340" s="29" t="n">
        <f aca="false">F340*1.0609</f>
        <v>7.727765344</v>
      </c>
      <c r="H340" s="23" t="n">
        <f aca="false">G340*1.025</f>
        <v>7.9209594776</v>
      </c>
      <c r="I340" s="23" t="n">
        <f aca="false">H340*1.05</f>
        <v>8.31700745148</v>
      </c>
      <c r="J340" s="23" t="n">
        <f aca="false">I340*1.02</f>
        <v>8.4833476005096</v>
      </c>
      <c r="K340" s="29" t="n">
        <f aca="false">J340*1.1</f>
        <v>9.33168236056056</v>
      </c>
      <c r="L340" s="23" t="n">
        <v>10.3</v>
      </c>
      <c r="M340" s="30" t="n">
        <v>0.085</v>
      </c>
      <c r="N340" s="21" t="n">
        <v>1</v>
      </c>
      <c r="O340" s="31" t="s">
        <v>1191</v>
      </c>
      <c r="P340" s="67" t="s">
        <v>31</v>
      </c>
    </row>
    <row r="341" customFormat="false" ht="10.2" hidden="false" customHeight="true" outlineLevel="0" collapsed="false">
      <c r="A341" s="27" t="s">
        <v>1192</v>
      </c>
      <c r="B341" s="66" t="s">
        <v>93</v>
      </c>
      <c r="C341" s="21" t="s">
        <v>1189</v>
      </c>
      <c r="D341" s="21" t="s">
        <v>1193</v>
      </c>
      <c r="E341" s="28" t="n">
        <v>8.5</v>
      </c>
      <c r="F341" s="29" t="n">
        <f aca="false">E341*1.0712</f>
        <v>9.1052</v>
      </c>
      <c r="G341" s="29" t="n">
        <f aca="false">F341*1.0609</f>
        <v>9.65970668</v>
      </c>
      <c r="H341" s="23" t="n">
        <f aca="false">G341*1.025</f>
        <v>9.901199347</v>
      </c>
      <c r="I341" s="23" t="n">
        <f aca="false">H341*1.05</f>
        <v>10.39625931435</v>
      </c>
      <c r="J341" s="23" t="n">
        <f aca="false">I341*1.02</f>
        <v>10.604184500637</v>
      </c>
      <c r="K341" s="29" t="n">
        <f aca="false">J341*1.1</f>
        <v>11.6646029507007</v>
      </c>
      <c r="L341" s="23" t="n">
        <v>12.8</v>
      </c>
      <c r="M341" s="30" t="n">
        <v>0.084</v>
      </c>
      <c r="N341" s="21" t="n">
        <v>1</v>
      </c>
      <c r="O341" s="31" t="s">
        <v>1194</v>
      </c>
      <c r="P341" s="67" t="s">
        <v>137</v>
      </c>
    </row>
    <row r="342" customFormat="false" ht="10.2" hidden="false" customHeight="true" outlineLevel="0" collapsed="false">
      <c r="A342" s="33" t="s">
        <v>1195</v>
      </c>
      <c r="B342" s="76" t="s">
        <v>93</v>
      </c>
      <c r="C342" s="3" t="s">
        <v>1196</v>
      </c>
      <c r="D342" s="3" t="s">
        <v>1197</v>
      </c>
      <c r="E342" s="34" t="n">
        <v>22.9</v>
      </c>
      <c r="F342" s="35" t="n">
        <f aca="false">E342*1.0712</f>
        <v>24.53048</v>
      </c>
      <c r="G342" s="35" t="n">
        <f aca="false">F342*1.0609</f>
        <v>26.024386232</v>
      </c>
      <c r="H342" s="36" t="n">
        <f aca="false">G342*1.025</f>
        <v>26.6749958878</v>
      </c>
      <c r="I342" s="36" t="n">
        <f aca="false">H342*1.05</f>
        <v>28.00874568219</v>
      </c>
      <c r="J342" s="36" t="n">
        <f aca="false">I342*1.02</f>
        <v>28.5689205958338</v>
      </c>
      <c r="K342" s="35" t="n">
        <f aca="false">J342*1.1</f>
        <v>31.4258126554172</v>
      </c>
      <c r="L342" s="36" t="n">
        <f aca="false">K342*1.099</f>
        <v>34.5369681083035</v>
      </c>
      <c r="M342" s="37" t="n">
        <v>0.165</v>
      </c>
      <c r="N342" s="3" t="n">
        <v>1</v>
      </c>
      <c r="O342" s="38" t="s">
        <v>1198</v>
      </c>
      <c r="P342" s="32" t="s">
        <v>31</v>
      </c>
    </row>
    <row r="343" customFormat="false" ht="10.2" hidden="false" customHeight="true" outlineLevel="0" collapsed="false">
      <c r="A343" s="27" t="s">
        <v>1199</v>
      </c>
      <c r="B343" s="66" t="s">
        <v>93</v>
      </c>
      <c r="C343" s="21" t="s">
        <v>1200</v>
      </c>
      <c r="D343" s="21" t="s">
        <v>1201</v>
      </c>
      <c r="E343" s="28" t="n">
        <v>12.3</v>
      </c>
      <c r="F343" s="29" t="n">
        <f aca="false">E343*1.0712</f>
        <v>13.17576</v>
      </c>
      <c r="G343" s="29" t="n">
        <f aca="false">F343*1.0609</f>
        <v>13.978163784</v>
      </c>
      <c r="H343" s="23" t="n">
        <f aca="false">G343*1.025</f>
        <v>14.3276178786</v>
      </c>
      <c r="I343" s="23" t="n">
        <f aca="false">H343*1.05</f>
        <v>15.04399877253</v>
      </c>
      <c r="J343" s="23" t="n">
        <f aca="false">I343*1.02</f>
        <v>15.3448787479806</v>
      </c>
      <c r="K343" s="29" t="n">
        <f aca="false">J343*1.1</f>
        <v>16.8793666227787</v>
      </c>
      <c r="L343" s="23" t="n">
        <v>18.5</v>
      </c>
      <c r="M343" s="30" t="n">
        <v>0.066</v>
      </c>
      <c r="N343" s="21" t="n">
        <v>1</v>
      </c>
      <c r="O343" s="31" t="s">
        <v>1202</v>
      </c>
      <c r="P343" s="67" t="s">
        <v>1018</v>
      </c>
    </row>
    <row r="344" customFormat="false" ht="10.2" hidden="false" customHeight="true" outlineLevel="0" collapsed="false">
      <c r="A344" s="33" t="s">
        <v>1203</v>
      </c>
      <c r="B344" s="76" t="s">
        <v>93</v>
      </c>
      <c r="C344" s="3" t="s">
        <v>1204</v>
      </c>
      <c r="D344" s="3" t="s">
        <v>1205</v>
      </c>
      <c r="E344" s="34" t="n">
        <v>24.8</v>
      </c>
      <c r="F344" s="35" t="n">
        <f aca="false">E344*1.0712</f>
        <v>26.56576</v>
      </c>
      <c r="G344" s="35" t="n">
        <f aca="false">F344*1.0609</f>
        <v>28.183614784</v>
      </c>
      <c r="H344" s="36" t="n">
        <f aca="false">G344*1.025</f>
        <v>28.8882051536</v>
      </c>
      <c r="I344" s="36" t="n">
        <f aca="false">H344*1.05</f>
        <v>30.33261541128</v>
      </c>
      <c r="J344" s="36" t="n">
        <f aca="false">I344*1.02</f>
        <v>30.9392677195056</v>
      </c>
      <c r="K344" s="35" t="n">
        <f aca="false">J344*1.1</f>
        <v>34.0331944914562</v>
      </c>
      <c r="L344" s="36" t="n">
        <f aca="false">K344*1.099</f>
        <v>37.4024807461103</v>
      </c>
      <c r="M344" s="37" t="n">
        <v>0.356</v>
      </c>
      <c r="N344" s="3" t="n">
        <v>1</v>
      </c>
      <c r="O344" s="38" t="s">
        <v>1206</v>
      </c>
      <c r="P344" s="32" t="s">
        <v>31</v>
      </c>
    </row>
    <row r="345" customFormat="false" ht="10.2" hidden="false" customHeight="true" outlineLevel="0" collapsed="false">
      <c r="A345" s="33" t="s">
        <v>1207</v>
      </c>
      <c r="B345" s="76" t="s">
        <v>93</v>
      </c>
      <c r="C345" s="3" t="s">
        <v>1208</v>
      </c>
      <c r="D345" s="3" t="s">
        <v>1209</v>
      </c>
      <c r="E345" s="34" t="n">
        <v>37.5</v>
      </c>
      <c r="F345" s="35" t="n">
        <f aca="false">E345*1.0712</f>
        <v>40.17</v>
      </c>
      <c r="G345" s="35" t="n">
        <f aca="false">F345*1.0609</f>
        <v>42.616353</v>
      </c>
      <c r="H345" s="36" t="n">
        <f aca="false">G345*1.025</f>
        <v>43.681761825</v>
      </c>
      <c r="I345" s="36" t="n">
        <f aca="false">H345*1.05</f>
        <v>45.86584991625</v>
      </c>
      <c r="J345" s="36" t="n">
        <f aca="false">I345*1.02</f>
        <v>46.783166914575</v>
      </c>
      <c r="K345" s="35" t="n">
        <f aca="false">J345*1.1</f>
        <v>51.4614836060325</v>
      </c>
      <c r="L345" s="36" t="n">
        <f aca="false">K345*1.099</f>
        <v>56.5561704830297</v>
      </c>
      <c r="M345" s="37" t="n">
        <v>0.284</v>
      </c>
      <c r="N345" s="3" t="n">
        <v>1</v>
      </c>
      <c r="O345" s="38" t="s">
        <v>1210</v>
      </c>
      <c r="P345" s="32" t="s">
        <v>31</v>
      </c>
    </row>
    <row r="346" customFormat="false" ht="10.2" hidden="false" customHeight="true" outlineLevel="0" collapsed="false">
      <c r="A346" s="33" t="s">
        <v>1211</v>
      </c>
      <c r="B346" s="76" t="s">
        <v>93</v>
      </c>
      <c r="C346" s="3" t="s">
        <v>1212</v>
      </c>
      <c r="D346" s="3" t="s">
        <v>275</v>
      </c>
      <c r="E346" s="34" t="n">
        <v>80</v>
      </c>
      <c r="F346" s="35" t="n">
        <f aca="false">E346*1.0712</f>
        <v>85.696</v>
      </c>
      <c r="G346" s="35" t="n">
        <f aca="false">F346*1.0609</f>
        <v>90.9148864</v>
      </c>
      <c r="H346" s="36" t="n">
        <f aca="false">G346*1.025</f>
        <v>93.18775856</v>
      </c>
      <c r="I346" s="36" t="n">
        <f aca="false">H346*1.05</f>
        <v>97.847146488</v>
      </c>
      <c r="J346" s="36" t="n">
        <f aca="false">I346*1.02</f>
        <v>99.80408941776</v>
      </c>
      <c r="K346" s="35" t="n">
        <f aca="false">J346*1.1</f>
        <v>109.784498359536</v>
      </c>
      <c r="L346" s="36" t="n">
        <f aca="false">K346*1.099</f>
        <v>120.65316369713</v>
      </c>
      <c r="M346" s="37" t="n">
        <v>0.548</v>
      </c>
      <c r="N346" s="3" t="n">
        <v>1</v>
      </c>
      <c r="O346" s="38" t="s">
        <v>1213</v>
      </c>
      <c r="P346" s="32" t="s">
        <v>31</v>
      </c>
    </row>
    <row r="347" customFormat="false" ht="10.2" hidden="false" customHeight="true" outlineLevel="0" collapsed="false">
      <c r="A347" s="33" t="s">
        <v>1214</v>
      </c>
      <c r="B347" s="76" t="s">
        <v>93</v>
      </c>
      <c r="C347" s="3" t="s">
        <v>1215</v>
      </c>
      <c r="D347" s="3" t="s">
        <v>1216</v>
      </c>
      <c r="E347" s="34" t="n">
        <v>46</v>
      </c>
      <c r="F347" s="35" t="n">
        <f aca="false">E347*1.0712</f>
        <v>49.2752</v>
      </c>
      <c r="G347" s="35" t="n">
        <f aca="false">F347*1.0609</f>
        <v>52.27605968</v>
      </c>
      <c r="H347" s="23" t="n">
        <f aca="false">G347*1.025</f>
        <v>53.582961172</v>
      </c>
      <c r="I347" s="36" t="n">
        <f aca="false">H347*1.05</f>
        <v>56.2621092306</v>
      </c>
      <c r="J347" s="36" t="n">
        <f aca="false">I347*1.02</f>
        <v>57.387351415212</v>
      </c>
      <c r="K347" s="35" t="n">
        <f aca="false">J347*1.1</f>
        <v>63.1260865567332</v>
      </c>
      <c r="L347" s="36" t="n">
        <f aca="false">K347*1.099</f>
        <v>69.3755691258498</v>
      </c>
      <c r="M347" s="73" t="n">
        <v>1.093</v>
      </c>
      <c r="N347" s="3" t="n">
        <v>1</v>
      </c>
      <c r="O347" s="38" t="s">
        <v>1217</v>
      </c>
      <c r="P347" s="32" t="s">
        <v>31</v>
      </c>
    </row>
    <row r="348" customFormat="false" ht="10.2" hidden="false" customHeight="true" outlineLevel="0" collapsed="false">
      <c r="A348" s="27" t="s">
        <v>1218</v>
      </c>
      <c r="B348" s="66" t="s">
        <v>1219</v>
      </c>
      <c r="C348" s="21" t="s">
        <v>1220</v>
      </c>
      <c r="D348" s="21" t="s">
        <v>1221</v>
      </c>
      <c r="E348" s="28" t="n">
        <v>5.6</v>
      </c>
      <c r="F348" s="29" t="n">
        <f aca="false">E348*1.0712</f>
        <v>5.99872</v>
      </c>
      <c r="G348" s="29" t="n">
        <f aca="false">F348*1.0609</f>
        <v>6.364042048</v>
      </c>
      <c r="H348" s="23" t="n">
        <f aca="false">G348*1.025</f>
        <v>6.5231430992</v>
      </c>
      <c r="I348" s="23" t="n">
        <f aca="false">H348*1.125</f>
        <v>7.3385359866</v>
      </c>
      <c r="J348" s="23" t="n">
        <f aca="false">I348*1.02</f>
        <v>7.485306706332</v>
      </c>
      <c r="K348" s="23" t="n">
        <f aca="false">J348*1.075</f>
        <v>8.0467047093069</v>
      </c>
      <c r="L348" s="23" t="n">
        <f aca="false">K348*1.069</f>
        <v>8.60192733424907</v>
      </c>
      <c r="M348" s="88" t="n">
        <v>0.13</v>
      </c>
      <c r="N348" s="21" t="n">
        <v>1</v>
      </c>
      <c r="O348" s="31" t="s">
        <v>1222</v>
      </c>
      <c r="P348" s="67" t="s">
        <v>1223</v>
      </c>
    </row>
    <row r="349" customFormat="false" ht="10.2" hidden="false" customHeight="true" outlineLevel="0" collapsed="false">
      <c r="A349" s="33" t="s">
        <v>1224</v>
      </c>
      <c r="B349" s="66" t="s">
        <v>1219</v>
      </c>
      <c r="C349" s="3" t="s">
        <v>1225</v>
      </c>
      <c r="D349" s="3" t="s">
        <v>1226</v>
      </c>
      <c r="E349" s="34" t="n">
        <v>34.9</v>
      </c>
      <c r="F349" s="35" t="n">
        <f aca="false">E349*1.0712</f>
        <v>37.38488</v>
      </c>
      <c r="G349" s="35" t="n">
        <f aca="false">F349*1.0609</f>
        <v>39.661619192</v>
      </c>
      <c r="H349" s="36" t="n">
        <f aca="false">G349*1.025</f>
        <v>40.6531596718</v>
      </c>
      <c r="I349" s="36" t="n">
        <f aca="false">H349*1.125</f>
        <v>45.734804630775</v>
      </c>
      <c r="J349" s="36" t="n">
        <f aca="false">I349*1.02</f>
        <v>46.6495007233905</v>
      </c>
      <c r="K349" s="36" t="n">
        <f aca="false">J349*1.075</f>
        <v>50.1482132776448</v>
      </c>
      <c r="L349" s="36" t="n">
        <f aca="false">K349*1.069</f>
        <v>53.6084399938023</v>
      </c>
      <c r="M349" s="37" t="n">
        <v>0.363</v>
      </c>
      <c r="N349" s="3" t="n">
        <v>1</v>
      </c>
      <c r="O349" s="38" t="s">
        <v>1227</v>
      </c>
      <c r="P349" s="32" t="s">
        <v>31</v>
      </c>
    </row>
    <row r="350" customFormat="false" ht="10.2" hidden="false" customHeight="true" outlineLevel="0" collapsed="false">
      <c r="A350" s="33" t="s">
        <v>1228</v>
      </c>
      <c r="B350" s="66" t="s">
        <v>1219</v>
      </c>
      <c r="C350" s="3" t="s">
        <v>1229</v>
      </c>
      <c r="D350" s="3" t="s">
        <v>1226</v>
      </c>
      <c r="E350" s="34" t="n">
        <v>54</v>
      </c>
      <c r="F350" s="35" t="n">
        <f aca="false">E350*1.0712</f>
        <v>57.8448</v>
      </c>
      <c r="G350" s="35" t="n">
        <f aca="false">F350*1.0609</f>
        <v>61.36754832</v>
      </c>
      <c r="H350" s="36" t="n">
        <f aca="false">G350*1.025</f>
        <v>62.901737028</v>
      </c>
      <c r="I350" s="36" t="n">
        <f aca="false">H350*1.125</f>
        <v>70.7644541565</v>
      </c>
      <c r="J350" s="36" t="n">
        <f aca="false">I350*1.02</f>
        <v>72.17974323963</v>
      </c>
      <c r="K350" s="36" t="n">
        <f aca="false">J350*1.075</f>
        <v>77.5932239826022</v>
      </c>
      <c r="L350" s="36" t="n">
        <f aca="false">K350*1.069</f>
        <v>82.9471564374018</v>
      </c>
      <c r="M350" s="37" t="n">
        <v>0.498</v>
      </c>
      <c r="N350" s="3" t="n">
        <v>1</v>
      </c>
      <c r="O350" s="38" t="s">
        <v>1230</v>
      </c>
      <c r="P350" s="32" t="s">
        <v>31</v>
      </c>
    </row>
    <row r="351" customFormat="false" ht="10.2" hidden="false" customHeight="true" outlineLevel="0" collapsed="false">
      <c r="A351" s="33" t="s">
        <v>1231</v>
      </c>
      <c r="B351" s="66" t="s">
        <v>1219</v>
      </c>
      <c r="C351" s="3" t="s">
        <v>1225</v>
      </c>
      <c r="D351" s="3" t="s">
        <v>1232</v>
      </c>
      <c r="E351" s="34" t="n">
        <v>42.6</v>
      </c>
      <c r="F351" s="35" t="n">
        <f aca="false">E351*1.0712</f>
        <v>45.63312</v>
      </c>
      <c r="G351" s="35" t="n">
        <f aca="false">F351*1.0609</f>
        <v>48.412177008</v>
      </c>
      <c r="H351" s="36" t="n">
        <f aca="false">G351*1.025</f>
        <v>49.6224814332</v>
      </c>
      <c r="I351" s="36" t="n">
        <f aca="false">H351*1.125</f>
        <v>55.82529161235</v>
      </c>
      <c r="J351" s="36" t="n">
        <f aca="false">I351*1.02</f>
        <v>56.941797444597</v>
      </c>
      <c r="K351" s="36" t="n">
        <f aca="false">J351*1.075</f>
        <v>61.2124322529418</v>
      </c>
      <c r="L351" s="36" t="n">
        <f aca="false">K351*1.069</f>
        <v>65.4360900783947</v>
      </c>
      <c r="M351" s="37" t="n">
        <v>0.318</v>
      </c>
      <c r="N351" s="3" t="n">
        <v>1</v>
      </c>
      <c r="O351" s="38" t="s">
        <v>1233</v>
      </c>
      <c r="P351" s="32" t="s">
        <v>31</v>
      </c>
    </row>
    <row r="352" customFormat="false" ht="10.2" hidden="false" customHeight="true" outlineLevel="0" collapsed="false">
      <c r="A352" s="33" t="s">
        <v>1234</v>
      </c>
      <c r="B352" s="66" t="s">
        <v>1219</v>
      </c>
      <c r="C352" s="3" t="s">
        <v>1229</v>
      </c>
      <c r="D352" s="3" t="s">
        <v>1232</v>
      </c>
      <c r="E352" s="34" t="n">
        <v>61.5</v>
      </c>
      <c r="F352" s="35" t="n">
        <f aca="false">E352*1.0712</f>
        <v>65.8788</v>
      </c>
      <c r="G352" s="35" t="n">
        <f aca="false">F352*1.0609</f>
        <v>69.89081892</v>
      </c>
      <c r="H352" s="36" t="n">
        <f aca="false">G352*1.025</f>
        <v>71.638089393</v>
      </c>
      <c r="I352" s="36" t="n">
        <f aca="false">H352*1.125</f>
        <v>80.592850567125</v>
      </c>
      <c r="J352" s="36" t="n">
        <f aca="false">I352*1.02</f>
        <v>82.2047075784675</v>
      </c>
      <c r="K352" s="36" t="n">
        <f aca="false">J352*1.075</f>
        <v>88.3700606468526</v>
      </c>
      <c r="L352" s="36" t="n">
        <f aca="false">K352*1.069</f>
        <v>94.4675948314854</v>
      </c>
      <c r="M352" s="37" t="n">
        <v>0.461</v>
      </c>
      <c r="N352" s="3" t="n">
        <v>1</v>
      </c>
      <c r="O352" s="38" t="s">
        <v>1235</v>
      </c>
      <c r="P352" s="32" t="s">
        <v>31</v>
      </c>
    </row>
    <row r="353" customFormat="false" ht="10.2" hidden="false" customHeight="true" outlineLevel="0" collapsed="false">
      <c r="A353" s="27" t="s">
        <v>1236</v>
      </c>
      <c r="B353" s="66" t="s">
        <v>1219</v>
      </c>
      <c r="C353" s="21" t="s">
        <v>1225</v>
      </c>
      <c r="D353" s="21" t="s">
        <v>1237</v>
      </c>
      <c r="E353" s="28" t="n">
        <v>32.9</v>
      </c>
      <c r="F353" s="29" t="n">
        <f aca="false">E353*1.0712</f>
        <v>35.24248</v>
      </c>
      <c r="G353" s="29" t="n">
        <f aca="false">F353*1.0609</f>
        <v>37.388747032</v>
      </c>
      <c r="H353" s="23" t="n">
        <f aca="false">G353*1.025</f>
        <v>38.3234657078</v>
      </c>
      <c r="I353" s="23" t="n">
        <f aca="false">H353*1.125</f>
        <v>43.113898921275</v>
      </c>
      <c r="J353" s="23" t="n">
        <f aca="false">I353*1.02</f>
        <v>43.9761768997005</v>
      </c>
      <c r="K353" s="23" t="n">
        <f aca="false">J353*1.075</f>
        <v>47.274390167178</v>
      </c>
      <c r="L353" s="23" t="n">
        <v>50.5</v>
      </c>
      <c r="M353" s="30" t="n">
        <v>0.698</v>
      </c>
      <c r="N353" s="21" t="n">
        <v>1</v>
      </c>
      <c r="O353" s="31" t="s">
        <v>1238</v>
      </c>
      <c r="P353" s="67" t="s">
        <v>1239</v>
      </c>
    </row>
    <row r="354" customFormat="false" ht="10.2" hidden="false" customHeight="true" outlineLevel="0" collapsed="false">
      <c r="A354" s="33" t="s">
        <v>1240</v>
      </c>
      <c r="B354" s="66" t="s">
        <v>1219</v>
      </c>
      <c r="C354" s="3" t="s">
        <v>1229</v>
      </c>
      <c r="D354" s="3" t="s">
        <v>1237</v>
      </c>
      <c r="E354" s="34" t="n">
        <v>68</v>
      </c>
      <c r="F354" s="35" t="n">
        <f aca="false">E354*1.0712</f>
        <v>72.8416</v>
      </c>
      <c r="G354" s="35" t="n">
        <f aca="false">F354*1.0609</f>
        <v>77.27765344</v>
      </c>
      <c r="H354" s="36" t="n">
        <f aca="false">G354*1.025</f>
        <v>79.209594776</v>
      </c>
      <c r="I354" s="36" t="n">
        <f aca="false">H354*1.125</f>
        <v>89.110794123</v>
      </c>
      <c r="J354" s="36" t="n">
        <f aca="false">I354*1.02</f>
        <v>90.89301000546</v>
      </c>
      <c r="K354" s="36" t="n">
        <f aca="false">J354*1.075</f>
        <v>97.7099857558695</v>
      </c>
      <c r="L354" s="36" t="n">
        <f aca="false">K354*1.069</f>
        <v>104.451974773024</v>
      </c>
      <c r="M354" s="37" t="n">
        <v>0.84</v>
      </c>
      <c r="N354" s="3" t="n">
        <v>1</v>
      </c>
      <c r="O354" s="38" t="s">
        <v>1241</v>
      </c>
      <c r="P354" s="32" t="s">
        <v>31</v>
      </c>
    </row>
    <row r="355" customFormat="false" ht="10.2" hidden="false" customHeight="true" outlineLevel="0" collapsed="false">
      <c r="A355" s="27" t="s">
        <v>1242</v>
      </c>
      <c r="B355" s="66" t="s">
        <v>1219</v>
      </c>
      <c r="C355" s="21" t="s">
        <v>1229</v>
      </c>
      <c r="D355" s="21" t="s">
        <v>1243</v>
      </c>
      <c r="E355" s="28" t="n">
        <v>51.9</v>
      </c>
      <c r="F355" s="29" t="n">
        <f aca="false">E355*1.0712</f>
        <v>55.59528</v>
      </c>
      <c r="G355" s="29" t="n">
        <f aca="false">F355*1.0609</f>
        <v>58.981032552</v>
      </c>
      <c r="H355" s="23" t="n">
        <f aca="false">G355*1.025</f>
        <v>60.4555583658</v>
      </c>
      <c r="I355" s="23" t="n">
        <f aca="false">H355*1.125</f>
        <v>68.012503161525</v>
      </c>
      <c r="J355" s="23" t="n">
        <f aca="false">I355*1.02</f>
        <v>69.3727532247555</v>
      </c>
      <c r="K355" s="23" t="n">
        <f aca="false">J355*1.075</f>
        <v>74.5757097166121</v>
      </c>
      <c r="L355" s="23" t="n">
        <v>79.7</v>
      </c>
      <c r="M355" s="30" t="n">
        <v>0.84</v>
      </c>
      <c r="N355" s="21" t="n">
        <v>1</v>
      </c>
      <c r="O355" s="31" t="s">
        <v>1244</v>
      </c>
      <c r="P355" s="67" t="s">
        <v>31</v>
      </c>
    </row>
    <row r="356" customFormat="false" ht="10.2" hidden="false" customHeight="true" outlineLevel="0" collapsed="false">
      <c r="A356" s="33" t="s">
        <v>1245</v>
      </c>
      <c r="B356" s="66" t="s">
        <v>1219</v>
      </c>
      <c r="C356" s="3" t="s">
        <v>1225</v>
      </c>
      <c r="D356" s="3" t="s">
        <v>1246</v>
      </c>
      <c r="E356" s="34" t="n">
        <v>46.6</v>
      </c>
      <c r="F356" s="35" t="n">
        <f aca="false">E356*1.0712</f>
        <v>49.91792</v>
      </c>
      <c r="G356" s="35" t="n">
        <f aca="false">F356*1.0609</f>
        <v>52.957921328</v>
      </c>
      <c r="H356" s="36" t="n">
        <f aca="false">G356*1.025</f>
        <v>54.2818693612</v>
      </c>
      <c r="I356" s="36" t="n">
        <f aca="false">H356*1.125</f>
        <v>61.06710303135</v>
      </c>
      <c r="J356" s="36" t="n">
        <f aca="false">I356*1.02</f>
        <v>62.288445091977</v>
      </c>
      <c r="K356" s="36" t="n">
        <f aca="false">J356*1.075</f>
        <v>66.9600784738753</v>
      </c>
      <c r="L356" s="36" t="n">
        <f aca="false">K356*1.069</f>
        <v>71.5803238885727</v>
      </c>
      <c r="M356" s="37" t="n">
        <v>0.413</v>
      </c>
      <c r="N356" s="3" t="n">
        <v>1</v>
      </c>
      <c r="O356" s="38" t="s">
        <v>1247</v>
      </c>
      <c r="P356" s="32" t="s">
        <v>31</v>
      </c>
    </row>
    <row r="357" customFormat="false" ht="10.2" hidden="false" customHeight="true" outlineLevel="0" collapsed="false">
      <c r="A357" s="33" t="s">
        <v>1248</v>
      </c>
      <c r="B357" s="66" t="s">
        <v>1219</v>
      </c>
      <c r="C357" s="3" t="s">
        <v>1225</v>
      </c>
      <c r="D357" s="3" t="s">
        <v>1237</v>
      </c>
      <c r="E357" s="34" t="n">
        <v>56.9</v>
      </c>
      <c r="F357" s="35" t="n">
        <f aca="false">E357*1.0712</f>
        <v>60.95128</v>
      </c>
      <c r="G357" s="35" t="n">
        <f aca="false">F357*1.0609</f>
        <v>64.663212952</v>
      </c>
      <c r="H357" s="36" t="n">
        <f aca="false">G357*1.025</f>
        <v>66.2797932758</v>
      </c>
      <c r="I357" s="36" t="n">
        <f aca="false">H357*1.125</f>
        <v>74.564767435275</v>
      </c>
      <c r="J357" s="36" t="n">
        <f aca="false">I357*1.02</f>
        <v>76.0560627839805</v>
      </c>
      <c r="K357" s="36" t="n">
        <f aca="false">J357*1.075</f>
        <v>81.760267492779</v>
      </c>
      <c r="L357" s="36" t="n">
        <f aca="false">K357*1.069</f>
        <v>87.4017259497808</v>
      </c>
      <c r="M357" s="37" t="n">
        <v>0.577</v>
      </c>
      <c r="N357" s="3" t="n">
        <v>1</v>
      </c>
      <c r="O357" s="38" t="s">
        <v>1249</v>
      </c>
      <c r="P357" s="32" t="s">
        <v>1239</v>
      </c>
    </row>
    <row r="358" customFormat="false" ht="10.2" hidden="false" customHeight="true" outlineLevel="0" collapsed="false">
      <c r="A358" s="33" t="s">
        <v>1250</v>
      </c>
      <c r="B358" s="66" t="s">
        <v>1219</v>
      </c>
      <c r="C358" s="3" t="s">
        <v>1251</v>
      </c>
      <c r="D358" s="3" t="s">
        <v>1252</v>
      </c>
      <c r="E358" s="34" t="n">
        <v>40.1</v>
      </c>
      <c r="F358" s="35" t="n">
        <f aca="false">E358*1.0712</f>
        <v>42.95512</v>
      </c>
      <c r="G358" s="35" t="n">
        <f aca="false">F358*1.0609</f>
        <v>45.571086808</v>
      </c>
      <c r="H358" s="36" t="n">
        <f aca="false">G358*1.025</f>
        <v>46.7103639782</v>
      </c>
      <c r="I358" s="36" t="n">
        <f aca="false">H358*1.125</f>
        <v>52.549159475475</v>
      </c>
      <c r="J358" s="36" t="n">
        <f aca="false">I358*1.02</f>
        <v>53.6001426649845</v>
      </c>
      <c r="K358" s="36" t="n">
        <f aca="false">J358*1.075</f>
        <v>57.6201533648583</v>
      </c>
      <c r="L358" s="36" t="n">
        <f aca="false">K358*1.069</f>
        <v>61.5959439470336</v>
      </c>
      <c r="M358" s="37" t="n">
        <v>0.377</v>
      </c>
      <c r="N358" s="3" t="n">
        <v>1</v>
      </c>
      <c r="O358" s="38" t="s">
        <v>1253</v>
      </c>
      <c r="P358" s="32" t="s">
        <v>1254</v>
      </c>
    </row>
    <row r="359" customFormat="false" ht="10.2" hidden="false" customHeight="true" outlineLevel="0" collapsed="false">
      <c r="A359" s="27" t="s">
        <v>1255</v>
      </c>
      <c r="B359" s="66" t="s">
        <v>1219</v>
      </c>
      <c r="C359" s="21" t="s">
        <v>1256</v>
      </c>
      <c r="D359" s="21" t="s">
        <v>1252</v>
      </c>
      <c r="E359" s="28" t="n">
        <v>37.4</v>
      </c>
      <c r="F359" s="29" t="n">
        <f aca="false">E359*1.0712</f>
        <v>40.06288</v>
      </c>
      <c r="G359" s="29" t="n">
        <f aca="false">F359*1.0609</f>
        <v>42.502709392</v>
      </c>
      <c r="H359" s="23" t="n">
        <f aca="false">G359*1.025</f>
        <v>43.5652771268</v>
      </c>
      <c r="I359" s="23" t="n">
        <f aca="false">H359*1.125</f>
        <v>49.01093676765</v>
      </c>
      <c r="J359" s="23" t="n">
        <f aca="false">I359*1.02</f>
        <v>49.991155503003</v>
      </c>
      <c r="K359" s="23" t="n">
        <f aca="false">J359*1.075</f>
        <v>53.7404921657282</v>
      </c>
      <c r="L359" s="23" t="n">
        <v>57.5</v>
      </c>
      <c r="M359" s="30" t="n">
        <v>0.449</v>
      </c>
      <c r="N359" s="21" t="n">
        <v>1</v>
      </c>
      <c r="O359" s="31" t="s">
        <v>1257</v>
      </c>
      <c r="P359" s="67" t="s">
        <v>1239</v>
      </c>
    </row>
    <row r="360" customFormat="false" ht="10.2" hidden="false" customHeight="true" outlineLevel="0" collapsed="false">
      <c r="A360" s="33" t="s">
        <v>1258</v>
      </c>
      <c r="B360" s="66" t="s">
        <v>1219</v>
      </c>
      <c r="C360" s="3" t="s">
        <v>1259</v>
      </c>
      <c r="D360" s="3" t="s">
        <v>1260</v>
      </c>
      <c r="E360" s="34" t="n">
        <v>76.6</v>
      </c>
      <c r="F360" s="35" t="n">
        <f aca="false">E360*1.0712</f>
        <v>82.05392</v>
      </c>
      <c r="G360" s="35" t="n">
        <f aca="false">F360*1.0609</f>
        <v>87.051003728</v>
      </c>
      <c r="H360" s="36" t="n">
        <f aca="false">G360*1.025</f>
        <v>89.2272788212</v>
      </c>
      <c r="I360" s="36" t="n">
        <f aca="false">H360*1.125</f>
        <v>100.38068867385</v>
      </c>
      <c r="J360" s="36" t="n">
        <f aca="false">I360*1.02</f>
        <v>102.388302447327</v>
      </c>
      <c r="K360" s="36" t="n">
        <f aca="false">J360*1.075</f>
        <v>110.067425130877</v>
      </c>
      <c r="L360" s="36" t="n">
        <f aca="false">K360*1.069</f>
        <v>117.662077464907</v>
      </c>
      <c r="M360" s="37" t="n">
        <v>0.794</v>
      </c>
      <c r="N360" s="3" t="n">
        <v>1</v>
      </c>
      <c r="O360" s="38" t="s">
        <v>1261</v>
      </c>
      <c r="P360" s="32" t="s">
        <v>31</v>
      </c>
    </row>
    <row r="361" customFormat="false" ht="10.2" hidden="false" customHeight="true" outlineLevel="0" collapsed="false">
      <c r="A361" s="33" t="s">
        <v>1262</v>
      </c>
      <c r="B361" s="66" t="s">
        <v>1219</v>
      </c>
      <c r="C361" s="3" t="s">
        <v>1259</v>
      </c>
      <c r="D361" s="3" t="s">
        <v>1263</v>
      </c>
      <c r="E361" s="34" t="n">
        <v>76.6</v>
      </c>
      <c r="F361" s="35" t="n">
        <f aca="false">E361*1.0712</f>
        <v>82.05392</v>
      </c>
      <c r="G361" s="35" t="n">
        <f aca="false">F361*1.0609</f>
        <v>87.051003728</v>
      </c>
      <c r="H361" s="36" t="n">
        <f aca="false">G361*1.025</f>
        <v>89.2272788212</v>
      </c>
      <c r="I361" s="36" t="n">
        <f aca="false">H361*1.125</f>
        <v>100.38068867385</v>
      </c>
      <c r="J361" s="36" t="n">
        <f aca="false">I361*1.02</f>
        <v>102.388302447327</v>
      </c>
      <c r="K361" s="36" t="n">
        <f aca="false">J361*1.075</f>
        <v>110.067425130877</v>
      </c>
      <c r="L361" s="36" t="n">
        <f aca="false">K361*1.069</f>
        <v>117.662077464907</v>
      </c>
      <c r="M361" s="37" t="n">
        <v>0.739</v>
      </c>
      <c r="N361" s="3" t="n">
        <v>1</v>
      </c>
      <c r="O361" s="38" t="s">
        <v>1264</v>
      </c>
      <c r="P361" s="32" t="s">
        <v>31</v>
      </c>
    </row>
    <row r="362" s="11" customFormat="true" ht="10.2" hidden="false" customHeight="true" outlineLevel="0" collapsed="false">
      <c r="A362" s="90" t="s">
        <v>1265</v>
      </c>
      <c r="B362" s="66" t="s">
        <v>1219</v>
      </c>
      <c r="C362" s="63" t="s">
        <v>1266</v>
      </c>
      <c r="D362" s="63" t="s">
        <v>1267</v>
      </c>
      <c r="E362" s="29" t="n">
        <v>39.6</v>
      </c>
      <c r="F362" s="29" t="n">
        <f aca="false">E362*1.0712</f>
        <v>42.41952</v>
      </c>
      <c r="G362" s="29" t="n">
        <v>33</v>
      </c>
      <c r="H362" s="23" t="n">
        <f aca="false">G362*1.025</f>
        <v>33.825</v>
      </c>
      <c r="I362" s="23" t="n">
        <f aca="false">H362*1.125</f>
        <v>38.053125</v>
      </c>
      <c r="J362" s="23" t="n">
        <f aca="false">I362*1.02</f>
        <v>38.8141875</v>
      </c>
      <c r="K362" s="23" t="n">
        <f aca="false">J362*1.075</f>
        <v>41.7252515625</v>
      </c>
      <c r="L362" s="23" t="n">
        <f aca="false">K362*1.069</f>
        <v>44.6042939203125</v>
      </c>
      <c r="M362" s="110" t="n">
        <v>0.363</v>
      </c>
      <c r="N362" s="63" t="n">
        <v>1</v>
      </c>
      <c r="O362" s="65" t="s">
        <v>1268</v>
      </c>
      <c r="P362" s="26" t="s">
        <v>1239</v>
      </c>
    </row>
    <row r="363" customFormat="false" ht="10.2" hidden="false" customHeight="true" outlineLevel="0" collapsed="false">
      <c r="A363" s="33" t="s">
        <v>1269</v>
      </c>
      <c r="B363" s="66" t="s">
        <v>1219</v>
      </c>
      <c r="C363" s="3" t="s">
        <v>1266</v>
      </c>
      <c r="D363" s="3" t="s">
        <v>1270</v>
      </c>
      <c r="E363" s="34" t="n">
        <v>57</v>
      </c>
      <c r="F363" s="35" t="n">
        <f aca="false">E363*1.0712</f>
        <v>61.0584</v>
      </c>
      <c r="G363" s="35" t="n">
        <f aca="false">F363*1.0609</f>
        <v>64.77685656</v>
      </c>
      <c r="H363" s="36" t="n">
        <f aca="false">G363*1.025</f>
        <v>66.396277974</v>
      </c>
      <c r="I363" s="36" t="n">
        <f aca="false">H363*1.125</f>
        <v>74.69581272075</v>
      </c>
      <c r="J363" s="36" t="n">
        <f aca="false">I363*1.02</f>
        <v>76.189728975165</v>
      </c>
      <c r="K363" s="36" t="n">
        <f aca="false">J363*1.075</f>
        <v>81.9039586483023</v>
      </c>
      <c r="L363" s="36" t="n">
        <f aca="false">K363*1.069</f>
        <v>87.5553317950352</v>
      </c>
      <c r="M363" s="37" t="n">
        <v>0.505</v>
      </c>
      <c r="N363" s="3" t="n">
        <v>1</v>
      </c>
      <c r="O363" s="38" t="s">
        <v>1271</v>
      </c>
      <c r="P363" s="32" t="s">
        <v>31</v>
      </c>
    </row>
    <row r="364" customFormat="false" ht="10.2" hidden="false" customHeight="true" outlineLevel="0" collapsed="false">
      <c r="A364" s="27" t="s">
        <v>1272</v>
      </c>
      <c r="B364" s="66" t="s">
        <v>1219</v>
      </c>
      <c r="C364" s="21" t="s">
        <v>1273</v>
      </c>
      <c r="D364" s="21" t="s">
        <v>1274</v>
      </c>
      <c r="E364" s="28" t="n">
        <v>20.7</v>
      </c>
      <c r="F364" s="29" t="n">
        <f aca="false">E364*1.0712</f>
        <v>22.17384</v>
      </c>
      <c r="G364" s="29" t="n">
        <f aca="false">F364*1.0609</f>
        <v>23.524226856</v>
      </c>
      <c r="H364" s="23" t="n">
        <f aca="false">G364*1.025</f>
        <v>24.1123325274</v>
      </c>
      <c r="I364" s="23" t="n">
        <f aca="false">H364*1.125</f>
        <v>27.126374093325</v>
      </c>
      <c r="J364" s="23" t="n">
        <f aca="false">I364*1.02</f>
        <v>27.6689015751915</v>
      </c>
      <c r="K364" s="23" t="n">
        <f aca="false">J364*1.075</f>
        <v>29.7440691933309</v>
      </c>
      <c r="L364" s="23" t="n">
        <f aca="false">K364*1.069</f>
        <v>31.7964099676707</v>
      </c>
      <c r="M364" s="30" t="n">
        <v>0.371</v>
      </c>
      <c r="N364" s="21" t="n">
        <v>1</v>
      </c>
      <c r="O364" s="31" t="s">
        <v>1275</v>
      </c>
      <c r="P364" s="67" t="s">
        <v>1223</v>
      </c>
    </row>
    <row r="365" customFormat="false" ht="10.2" hidden="false" customHeight="true" outlineLevel="0" collapsed="false">
      <c r="A365" s="33" t="s">
        <v>1276</v>
      </c>
      <c r="B365" s="66" t="s">
        <v>1219</v>
      </c>
      <c r="C365" s="3" t="s">
        <v>1277</v>
      </c>
      <c r="D365" s="3" t="s">
        <v>1278</v>
      </c>
      <c r="E365" s="34" t="n">
        <v>61.9</v>
      </c>
      <c r="F365" s="35" t="n">
        <f aca="false">E365*1.0712</f>
        <v>66.30728</v>
      </c>
      <c r="G365" s="35" t="n">
        <f aca="false">F365*1.0609</f>
        <v>70.345393352</v>
      </c>
      <c r="H365" s="36" t="n">
        <f aca="false">G365*1.025</f>
        <v>72.1040281858</v>
      </c>
      <c r="I365" s="36" t="n">
        <f aca="false">H365*1.125</f>
        <v>81.117031709025</v>
      </c>
      <c r="J365" s="36" t="n">
        <f aca="false">I365*1.02</f>
        <v>82.7393723432055</v>
      </c>
      <c r="K365" s="36" t="n">
        <f aca="false">J365*1.075</f>
        <v>88.9448252689459</v>
      </c>
      <c r="L365" s="36" t="n">
        <f aca="false">K365*1.069</f>
        <v>95.0820182125031</v>
      </c>
      <c r="M365" s="37" t="n">
        <v>0.408</v>
      </c>
      <c r="N365" s="3" t="n">
        <v>1</v>
      </c>
      <c r="O365" s="38" t="s">
        <v>1279</v>
      </c>
      <c r="P365" s="32" t="s">
        <v>31</v>
      </c>
    </row>
    <row r="366" customFormat="false" ht="10.2" hidden="false" customHeight="true" outlineLevel="0" collapsed="false">
      <c r="A366" s="33" t="s">
        <v>1280</v>
      </c>
      <c r="B366" s="66" t="s">
        <v>1219</v>
      </c>
      <c r="C366" s="3" t="s">
        <v>1277</v>
      </c>
      <c r="D366" s="3" t="s">
        <v>1281</v>
      </c>
      <c r="E366" s="34" t="n">
        <v>67.3</v>
      </c>
      <c r="F366" s="35" t="n">
        <f aca="false">E366*1.0712</f>
        <v>72.09176</v>
      </c>
      <c r="G366" s="35" t="n">
        <f aca="false">F366*1.0609</f>
        <v>76.482148184</v>
      </c>
      <c r="H366" s="36" t="n">
        <f aca="false">G366*1.025</f>
        <v>78.3942018886</v>
      </c>
      <c r="I366" s="36" t="n">
        <f aca="false">H366*1.125</f>
        <v>88.193477124675</v>
      </c>
      <c r="J366" s="36" t="n">
        <f aca="false">I366*1.02</f>
        <v>89.9573466671685</v>
      </c>
      <c r="K366" s="36" t="n">
        <f aca="false">J366*1.075</f>
        <v>96.7041476672061</v>
      </c>
      <c r="L366" s="36" t="n">
        <f aca="false">K366*1.069</f>
        <v>103.376733856243</v>
      </c>
      <c r="M366" s="37" t="n">
        <v>0.417</v>
      </c>
      <c r="N366" s="3" t="n">
        <v>1</v>
      </c>
      <c r="O366" s="38" t="s">
        <v>1282</v>
      </c>
      <c r="P366" s="32" t="s">
        <v>31</v>
      </c>
    </row>
    <row r="367" s="11" customFormat="true" ht="10.2" hidden="false" customHeight="true" outlineLevel="0" collapsed="false">
      <c r="A367" s="90" t="s">
        <v>1283</v>
      </c>
      <c r="B367" s="66" t="s">
        <v>1219</v>
      </c>
      <c r="C367" s="63" t="s">
        <v>1273</v>
      </c>
      <c r="D367" s="63" t="s">
        <v>1284</v>
      </c>
      <c r="E367" s="29" t="n">
        <v>42.6</v>
      </c>
      <c r="F367" s="29" t="n">
        <f aca="false">E367*1.0712</f>
        <v>45.63312</v>
      </c>
      <c r="G367" s="29" t="n">
        <v>35.5</v>
      </c>
      <c r="H367" s="23" t="n">
        <f aca="false">G367*1.025</f>
        <v>36.3875</v>
      </c>
      <c r="I367" s="23" t="n">
        <f aca="false">H367*1.125</f>
        <v>40.9359375</v>
      </c>
      <c r="J367" s="23" t="n">
        <f aca="false">I367*1.02</f>
        <v>41.75465625</v>
      </c>
      <c r="K367" s="23" t="n">
        <f aca="false">J367*1.075</f>
        <v>44.88625546875</v>
      </c>
      <c r="L367" s="23" t="n">
        <v>48</v>
      </c>
      <c r="M367" s="110" t="n">
        <v>0.444</v>
      </c>
      <c r="N367" s="63" t="n">
        <v>1</v>
      </c>
      <c r="O367" s="65" t="s">
        <v>1285</v>
      </c>
      <c r="P367" s="26" t="s">
        <v>1223</v>
      </c>
    </row>
    <row r="368" customFormat="false" ht="10.2" hidden="false" customHeight="true" outlineLevel="0" collapsed="false">
      <c r="A368" s="27" t="s">
        <v>1286</v>
      </c>
      <c r="B368" s="66" t="s">
        <v>1219</v>
      </c>
      <c r="C368" s="21" t="s">
        <v>1273</v>
      </c>
      <c r="D368" s="21" t="s">
        <v>1287</v>
      </c>
      <c r="E368" s="28" t="n">
        <v>25.7</v>
      </c>
      <c r="F368" s="29" t="n">
        <f aca="false">E368*1.0712</f>
        <v>27.52984</v>
      </c>
      <c r="G368" s="29" t="n">
        <f aca="false">F368*1.0609</f>
        <v>29.206407256</v>
      </c>
      <c r="H368" s="23" t="n">
        <f aca="false">G368*1.025</f>
        <v>29.9365674374</v>
      </c>
      <c r="I368" s="23" t="n">
        <f aca="false">H368*1.125</f>
        <v>33.678638367075</v>
      </c>
      <c r="J368" s="23" t="n">
        <f aca="false">I368*1.02</f>
        <v>34.3522111344165</v>
      </c>
      <c r="K368" s="23" t="n">
        <f aca="false">J368*1.075</f>
        <v>36.9286269694977</v>
      </c>
      <c r="L368" s="23" t="n">
        <v>39.5</v>
      </c>
      <c r="M368" s="30" t="n">
        <v>0.382</v>
      </c>
      <c r="N368" s="21" t="n">
        <v>1</v>
      </c>
      <c r="O368" s="31" t="s">
        <v>1288</v>
      </c>
      <c r="P368" s="67" t="s">
        <v>1223</v>
      </c>
    </row>
    <row r="369" customFormat="false" ht="10.2" hidden="false" customHeight="true" outlineLevel="0" collapsed="false">
      <c r="A369" s="27" t="s">
        <v>1289</v>
      </c>
      <c r="B369" s="66" t="s">
        <v>1219</v>
      </c>
      <c r="C369" s="21" t="s">
        <v>1290</v>
      </c>
      <c r="D369" s="21" t="s">
        <v>1291</v>
      </c>
      <c r="E369" s="28" t="n">
        <v>8.3</v>
      </c>
      <c r="F369" s="29" t="n">
        <f aca="false">E369*1.0712</f>
        <v>8.89096</v>
      </c>
      <c r="G369" s="29" t="n">
        <f aca="false">F369*1.0609</f>
        <v>9.432419464</v>
      </c>
      <c r="H369" s="23" t="n">
        <f aca="false">G369*1.025</f>
        <v>9.6682299506</v>
      </c>
      <c r="I369" s="23" t="n">
        <f aca="false">H369*1.125</f>
        <v>10.876758694425</v>
      </c>
      <c r="J369" s="23" t="n">
        <f aca="false">I369*1.02</f>
        <v>11.0942938683135</v>
      </c>
      <c r="K369" s="23" t="n">
        <f aca="false">J369*1.075</f>
        <v>11.926365908437</v>
      </c>
      <c r="L369" s="23" t="n">
        <v>12.8</v>
      </c>
      <c r="M369" s="30" t="n">
        <v>0.291</v>
      </c>
      <c r="N369" s="21" t="n">
        <v>1</v>
      </c>
      <c r="O369" s="31" t="s">
        <v>1292</v>
      </c>
      <c r="P369" s="67" t="s">
        <v>1254</v>
      </c>
    </row>
    <row r="370" customFormat="false" ht="10.2" hidden="false" customHeight="true" outlineLevel="0" collapsed="false">
      <c r="A370" s="27" t="s">
        <v>1293</v>
      </c>
      <c r="B370" s="66" t="s">
        <v>1219</v>
      </c>
      <c r="C370" s="21" t="s">
        <v>1290</v>
      </c>
      <c r="D370" s="21" t="s">
        <v>917</v>
      </c>
      <c r="E370" s="28" t="n">
        <v>8.8</v>
      </c>
      <c r="F370" s="29" t="n">
        <f aca="false">E370*1.0712</f>
        <v>9.42656</v>
      </c>
      <c r="G370" s="29" t="n">
        <f aca="false">F370*1.0609</f>
        <v>10.000637504</v>
      </c>
      <c r="H370" s="23" t="n">
        <f aca="false">G370*1.025</f>
        <v>10.2506534416</v>
      </c>
      <c r="I370" s="23" t="n">
        <f aca="false">H370*1.125</f>
        <v>11.5319851218</v>
      </c>
      <c r="J370" s="23" t="n">
        <f aca="false">I370*1.02</f>
        <v>11.762624824236</v>
      </c>
      <c r="K370" s="23" t="n">
        <f aca="false">J370*1.075</f>
        <v>12.6448216860537</v>
      </c>
      <c r="L370" s="23" t="n">
        <v>13.5</v>
      </c>
      <c r="M370" s="30" t="n">
        <v>0.24</v>
      </c>
      <c r="N370" s="21" t="n">
        <v>1</v>
      </c>
      <c r="O370" s="31" t="s">
        <v>1294</v>
      </c>
      <c r="P370" s="67" t="s">
        <v>1254</v>
      </c>
    </row>
    <row r="371" customFormat="false" ht="10.2" hidden="false" customHeight="true" outlineLevel="0" collapsed="false">
      <c r="A371" s="27" t="s">
        <v>1295</v>
      </c>
      <c r="B371" s="66" t="s">
        <v>1219</v>
      </c>
      <c r="C371" s="21" t="s">
        <v>1290</v>
      </c>
      <c r="D371" s="21" t="s">
        <v>1296</v>
      </c>
      <c r="E371" s="28" t="n">
        <v>11.2</v>
      </c>
      <c r="F371" s="29" t="n">
        <f aca="false">E371*1.0712</f>
        <v>11.99744</v>
      </c>
      <c r="G371" s="29" t="n">
        <f aca="false">F371*1.0609</f>
        <v>12.728084096</v>
      </c>
      <c r="H371" s="23" t="n">
        <f aca="false">G371*1.025</f>
        <v>13.0462861984</v>
      </c>
      <c r="I371" s="23" t="n">
        <f aca="false">H371*1.125</f>
        <v>14.6770719732</v>
      </c>
      <c r="J371" s="23" t="n">
        <f aca="false">I371*1.02</f>
        <v>14.970613412664</v>
      </c>
      <c r="K371" s="23" t="n">
        <f aca="false">J371*1.075</f>
        <v>16.0934094186138</v>
      </c>
      <c r="L371" s="23" t="n">
        <v>17.2</v>
      </c>
      <c r="M371" s="30" t="n">
        <v>0.36</v>
      </c>
      <c r="N371" s="21" t="n">
        <v>1</v>
      </c>
      <c r="O371" s="31" t="s">
        <v>1297</v>
      </c>
      <c r="P371" s="67" t="s">
        <v>1254</v>
      </c>
    </row>
    <row r="372" customFormat="false" ht="10.2" hidden="false" customHeight="true" outlineLevel="0" collapsed="false">
      <c r="A372" s="27" t="s">
        <v>1298</v>
      </c>
      <c r="B372" s="66" t="s">
        <v>1219</v>
      </c>
      <c r="C372" s="21" t="s">
        <v>1290</v>
      </c>
      <c r="D372" s="21" t="s">
        <v>1299</v>
      </c>
      <c r="E372" s="28" t="n">
        <v>11.3</v>
      </c>
      <c r="F372" s="29" t="n">
        <f aca="false">E372*1.0712</f>
        <v>12.10456</v>
      </c>
      <c r="G372" s="29" t="n">
        <f aca="false">F372*1.0609</f>
        <v>12.841727704</v>
      </c>
      <c r="H372" s="23" t="n">
        <f aca="false">G372*1.025</f>
        <v>13.1627708966</v>
      </c>
      <c r="I372" s="23" t="n">
        <f aca="false">H372*1.125</f>
        <v>14.808117258675</v>
      </c>
      <c r="J372" s="23" t="n">
        <f aca="false">I372*1.02</f>
        <v>15.1042796038485</v>
      </c>
      <c r="K372" s="23" t="n">
        <f aca="false">J372*1.075</f>
        <v>16.2371005741371</v>
      </c>
      <c r="L372" s="23" t="n">
        <v>17.4</v>
      </c>
      <c r="M372" s="30" t="n">
        <v>0.34</v>
      </c>
      <c r="N372" s="21" t="n">
        <v>1</v>
      </c>
      <c r="O372" s="31" t="s">
        <v>1300</v>
      </c>
      <c r="P372" s="67" t="s">
        <v>1254</v>
      </c>
    </row>
    <row r="373" customFormat="false" ht="10.2" hidden="false" customHeight="true" outlineLevel="0" collapsed="false">
      <c r="A373" s="27" t="s">
        <v>1301</v>
      </c>
      <c r="B373" s="66" t="s">
        <v>1219</v>
      </c>
      <c r="C373" s="21" t="s">
        <v>1302</v>
      </c>
      <c r="D373" s="21" t="s">
        <v>1296</v>
      </c>
      <c r="E373" s="28" t="n">
        <v>20.3</v>
      </c>
      <c r="F373" s="29" t="n">
        <f aca="false">E373*1.0712</f>
        <v>21.74536</v>
      </c>
      <c r="G373" s="29" t="n">
        <f aca="false">F373*1.0609</f>
        <v>23.069652424</v>
      </c>
      <c r="H373" s="23" t="n">
        <f aca="false">G373*1.025</f>
        <v>23.6463937346</v>
      </c>
      <c r="I373" s="23" t="n">
        <f aca="false">H373*1.125</f>
        <v>26.602192951425</v>
      </c>
      <c r="J373" s="23" t="n">
        <f aca="false">I373*1.02</f>
        <v>27.1342368104535</v>
      </c>
      <c r="K373" s="23" t="n">
        <f aca="false">J373*1.075</f>
        <v>29.1693045712375</v>
      </c>
      <c r="L373" s="23" t="n">
        <v>31.2</v>
      </c>
      <c r="M373" s="30" t="n">
        <v>0.387</v>
      </c>
      <c r="N373" s="21" t="n">
        <v>1</v>
      </c>
      <c r="O373" s="31" t="s">
        <v>1303</v>
      </c>
      <c r="P373" s="67" t="s">
        <v>1254</v>
      </c>
    </row>
    <row r="374" customFormat="false" ht="10.2" hidden="false" customHeight="true" outlineLevel="0" collapsed="false">
      <c r="A374" s="27" t="s">
        <v>1304</v>
      </c>
      <c r="B374" s="66" t="s">
        <v>1219</v>
      </c>
      <c r="C374" s="21" t="s">
        <v>1302</v>
      </c>
      <c r="D374" s="21" t="s">
        <v>1299</v>
      </c>
      <c r="E374" s="28" t="n">
        <v>22</v>
      </c>
      <c r="F374" s="29" t="n">
        <f aca="false">E374*1.0712</f>
        <v>23.5664</v>
      </c>
      <c r="G374" s="29" t="n">
        <f aca="false">F374*1.0609</f>
        <v>25.00159376</v>
      </c>
      <c r="H374" s="23" t="n">
        <f aca="false">G374*1.025</f>
        <v>25.626633604</v>
      </c>
      <c r="I374" s="23" t="n">
        <f aca="false">H374*1.125</f>
        <v>28.8299628045</v>
      </c>
      <c r="J374" s="23" t="n">
        <f aca="false">I374*1.02</f>
        <v>29.40656206059</v>
      </c>
      <c r="K374" s="23" t="n">
        <f aca="false">J374*1.075</f>
        <v>31.6120542151342</v>
      </c>
      <c r="L374" s="23" t="n">
        <v>33.8</v>
      </c>
      <c r="M374" s="30" t="n">
        <v>0.366</v>
      </c>
      <c r="N374" s="21" t="n">
        <v>1</v>
      </c>
      <c r="O374" s="31" t="s">
        <v>1305</v>
      </c>
      <c r="P374" s="67" t="s">
        <v>1254</v>
      </c>
    </row>
    <row r="375" customFormat="false" ht="10.2" hidden="false" customHeight="true" outlineLevel="0" collapsed="false">
      <c r="A375" s="33" t="s">
        <v>1306</v>
      </c>
      <c r="B375" s="66" t="s">
        <v>1219</v>
      </c>
      <c r="C375" s="3" t="s">
        <v>1307</v>
      </c>
      <c r="D375" s="3" t="s">
        <v>1308</v>
      </c>
      <c r="E375" s="34" t="n">
        <v>49.7</v>
      </c>
      <c r="F375" s="35" t="n">
        <f aca="false">E375*1.0712</f>
        <v>53.23864</v>
      </c>
      <c r="G375" s="35" t="n">
        <f aca="false">F375*1.0609</f>
        <v>56.480873176</v>
      </c>
      <c r="H375" s="36" t="n">
        <f aca="false">G375*1.025</f>
        <v>57.8928950054</v>
      </c>
      <c r="I375" s="36" t="n">
        <f aca="false">H375*1.125</f>
        <v>65.129506881075</v>
      </c>
      <c r="J375" s="36" t="n">
        <f aca="false">I375*1.02</f>
        <v>66.4320970186965</v>
      </c>
      <c r="K375" s="36" t="n">
        <f aca="false">J375*1.075</f>
        <v>71.4145042950987</v>
      </c>
      <c r="L375" s="36" t="n">
        <f aca="false">K375*1.069</f>
        <v>76.3421050914605</v>
      </c>
      <c r="M375" s="37" t="n">
        <v>0.27</v>
      </c>
      <c r="N375" s="3" t="n">
        <v>1</v>
      </c>
      <c r="O375" s="38" t="s">
        <v>1309</v>
      </c>
      <c r="P375" s="32" t="s">
        <v>31</v>
      </c>
    </row>
    <row r="376" customFormat="false" ht="10.2" hidden="false" customHeight="true" outlineLevel="0" collapsed="false">
      <c r="A376" s="33" t="s">
        <v>1310</v>
      </c>
      <c r="B376" s="66" t="s">
        <v>1219</v>
      </c>
      <c r="C376" s="3" t="s">
        <v>1290</v>
      </c>
      <c r="D376" s="3" t="s">
        <v>1311</v>
      </c>
      <c r="E376" s="34" t="n">
        <v>51.5</v>
      </c>
      <c r="F376" s="35" t="n">
        <f aca="false">E376*1.0712</f>
        <v>55.1668</v>
      </c>
      <c r="G376" s="35" t="n">
        <f aca="false">F376*1.0609</f>
        <v>58.52645812</v>
      </c>
      <c r="H376" s="36" t="n">
        <f aca="false">G376*1.025</f>
        <v>59.989619573</v>
      </c>
      <c r="I376" s="36" t="n">
        <f aca="false">H376*1.125</f>
        <v>67.488322019625</v>
      </c>
      <c r="J376" s="36" t="n">
        <f aca="false">I376*1.02</f>
        <v>68.8380884600175</v>
      </c>
      <c r="K376" s="36" t="n">
        <f aca="false">J376*1.075</f>
        <v>74.0009450945188</v>
      </c>
      <c r="L376" s="36" t="n">
        <f aca="false">K376*1.069</f>
        <v>79.1070103060406</v>
      </c>
      <c r="M376" s="37" t="n">
        <v>0.539</v>
      </c>
      <c r="N376" s="3" t="n">
        <v>1</v>
      </c>
      <c r="O376" s="38" t="s">
        <v>1312</v>
      </c>
      <c r="P376" s="32" t="s">
        <v>1254</v>
      </c>
    </row>
    <row r="377" customFormat="false" ht="10.2" hidden="false" customHeight="true" outlineLevel="0" collapsed="false">
      <c r="A377" s="33" t="s">
        <v>1313</v>
      </c>
      <c r="B377" s="66" t="s">
        <v>1219</v>
      </c>
      <c r="C377" s="3" t="s">
        <v>1290</v>
      </c>
      <c r="D377" s="3" t="s">
        <v>1314</v>
      </c>
      <c r="E377" s="34" t="n">
        <v>60</v>
      </c>
      <c r="F377" s="35" t="n">
        <f aca="false">E377*1.0712</f>
        <v>64.272</v>
      </c>
      <c r="G377" s="35" t="n">
        <f aca="false">F377*1.0609</f>
        <v>68.1861648</v>
      </c>
      <c r="H377" s="36" t="n">
        <f aca="false">G377*1.025</f>
        <v>69.89081892</v>
      </c>
      <c r="I377" s="36" t="n">
        <f aca="false">H377*1.125</f>
        <v>78.627171285</v>
      </c>
      <c r="J377" s="36" t="n">
        <f aca="false">I377*1.02</f>
        <v>80.1997147107</v>
      </c>
      <c r="K377" s="36" t="n">
        <f aca="false">J377*1.075</f>
        <v>86.2146933140025</v>
      </c>
      <c r="L377" s="36" t="n">
        <f aca="false">K377*1.069</f>
        <v>92.1635071526686</v>
      </c>
      <c r="M377" s="37" t="n">
        <v>0.698</v>
      </c>
      <c r="N377" s="3" t="n">
        <v>1</v>
      </c>
      <c r="O377" s="38" t="s">
        <v>1315</v>
      </c>
      <c r="P377" s="32" t="s">
        <v>1254</v>
      </c>
    </row>
    <row r="378" customFormat="false" ht="10.2" hidden="false" customHeight="true" outlineLevel="0" collapsed="false">
      <c r="A378" s="33" t="s">
        <v>1316</v>
      </c>
      <c r="B378" s="66" t="s">
        <v>1219</v>
      </c>
      <c r="C378" s="3" t="s">
        <v>1317</v>
      </c>
      <c r="D378" s="3" t="s">
        <v>1318</v>
      </c>
      <c r="E378" s="34" t="n">
        <v>54.3</v>
      </c>
      <c r="F378" s="35" t="n">
        <f aca="false">E378*1.0712</f>
        <v>58.16616</v>
      </c>
      <c r="G378" s="35" t="n">
        <f aca="false">F378*1.0609</f>
        <v>61.708479144</v>
      </c>
      <c r="H378" s="36" t="n">
        <f aca="false">G378*1.025</f>
        <v>63.2511911226</v>
      </c>
      <c r="I378" s="36" t="n">
        <f aca="false">H378*1.125</f>
        <v>71.157590012925</v>
      </c>
      <c r="J378" s="36" t="n">
        <f aca="false">I378*1.02</f>
        <v>72.5807418131835</v>
      </c>
      <c r="K378" s="36" t="n">
        <f aca="false">J378*1.075</f>
        <v>78.0242974491722</v>
      </c>
      <c r="L378" s="36" t="n">
        <f aca="false">K378*1.069</f>
        <v>83.4079739731651</v>
      </c>
      <c r="M378" s="37" t="n">
        <v>0.558</v>
      </c>
      <c r="N378" s="3" t="n">
        <v>1</v>
      </c>
      <c r="O378" s="38" t="s">
        <v>1319</v>
      </c>
      <c r="P378" s="32" t="s">
        <v>31</v>
      </c>
    </row>
    <row r="379" customFormat="false" ht="10.2" hidden="false" customHeight="true" outlineLevel="0" collapsed="false">
      <c r="A379" s="33" t="s">
        <v>1320</v>
      </c>
      <c r="B379" s="66" t="s">
        <v>1219</v>
      </c>
      <c r="C379" s="3" t="s">
        <v>1321</v>
      </c>
      <c r="D379" s="3" t="s">
        <v>1318</v>
      </c>
      <c r="E379" s="34" t="n">
        <v>72.7</v>
      </c>
      <c r="F379" s="35" t="n">
        <f aca="false">E379*1.0712</f>
        <v>77.87624</v>
      </c>
      <c r="G379" s="35" t="n">
        <f aca="false">F379*1.0609</f>
        <v>82.618903016</v>
      </c>
      <c r="H379" s="36" t="n">
        <f aca="false">G379*1.025</f>
        <v>84.6843755914</v>
      </c>
      <c r="I379" s="36" t="n">
        <f aca="false">H379*1.125</f>
        <v>95.269922540325</v>
      </c>
      <c r="J379" s="36" t="n">
        <f aca="false">I379*1.02</f>
        <v>97.1753209911315</v>
      </c>
      <c r="K379" s="36" t="n">
        <f aca="false">J379*1.075</f>
        <v>104.463470065466</v>
      </c>
      <c r="L379" s="36" t="n">
        <f aca="false">K379*1.069</f>
        <v>111.671449499984</v>
      </c>
      <c r="M379" s="37" t="n">
        <v>0.671</v>
      </c>
      <c r="N379" s="3" t="n">
        <v>1</v>
      </c>
      <c r="O379" s="38" t="s">
        <v>1322</v>
      </c>
      <c r="P379" s="32" t="s">
        <v>31</v>
      </c>
    </row>
    <row r="380" customFormat="false" ht="10.2" hidden="false" customHeight="true" outlineLevel="0" collapsed="false">
      <c r="A380" s="33" t="s">
        <v>1323</v>
      </c>
      <c r="B380" s="76" t="s">
        <v>1219</v>
      </c>
      <c r="C380" s="3" t="s">
        <v>1324</v>
      </c>
      <c r="D380" s="3" t="s">
        <v>1325</v>
      </c>
      <c r="E380" s="34" t="n">
        <v>38.5</v>
      </c>
      <c r="F380" s="35" t="n">
        <f aca="false">E380*1.0712</f>
        <v>41.2412</v>
      </c>
      <c r="G380" s="35" t="n">
        <f aca="false">F380*1.0609</f>
        <v>43.75278908</v>
      </c>
      <c r="H380" s="36" t="n">
        <f aca="false">G380*1.025</f>
        <v>44.846608807</v>
      </c>
      <c r="I380" s="36" t="n">
        <f aca="false">H380*1.125</f>
        <v>50.452434907875</v>
      </c>
      <c r="J380" s="36" t="n">
        <f aca="false">I380*1.02</f>
        <v>51.4614836060325</v>
      </c>
      <c r="K380" s="36" t="n">
        <f aca="false">J380*1.075</f>
        <v>55.3210948764849</v>
      </c>
      <c r="L380" s="36" t="n">
        <f aca="false">K380*1.069</f>
        <v>59.1382504229624</v>
      </c>
      <c r="M380" s="37" t="n">
        <v>0.304</v>
      </c>
      <c r="N380" s="3" t="n">
        <v>1</v>
      </c>
      <c r="O380" s="38" t="s">
        <v>1326</v>
      </c>
      <c r="P380" s="32" t="s">
        <v>31</v>
      </c>
    </row>
    <row r="381" customFormat="false" ht="10.2" hidden="false" customHeight="true" outlineLevel="0" collapsed="false">
      <c r="A381" s="33" t="s">
        <v>1327</v>
      </c>
      <c r="B381" s="76" t="s">
        <v>1219</v>
      </c>
      <c r="C381" s="3" t="s">
        <v>1328</v>
      </c>
      <c r="D381" s="3" t="s">
        <v>1329</v>
      </c>
      <c r="E381" s="34" t="n">
        <v>44.3</v>
      </c>
      <c r="F381" s="35" t="n">
        <f aca="false">E381*1.0712</f>
        <v>47.45416</v>
      </c>
      <c r="G381" s="35" t="n">
        <f aca="false">F381*1.0609</f>
        <v>50.344118344</v>
      </c>
      <c r="H381" s="36" t="n">
        <f aca="false">G381*1.025</f>
        <v>51.6027213026</v>
      </c>
      <c r="I381" s="36" t="n">
        <f aca="false">H381*1.125</f>
        <v>58.053061465425</v>
      </c>
      <c r="J381" s="36" t="n">
        <f aca="false">I381*1.02</f>
        <v>59.2141226947335</v>
      </c>
      <c r="K381" s="36" t="n">
        <f aca="false">J381*1.075</f>
        <v>63.6551818968385</v>
      </c>
      <c r="L381" s="36" t="n">
        <f aca="false">K381*1.069</f>
        <v>68.0473894477204</v>
      </c>
      <c r="M381" s="37" t="n">
        <v>0.34</v>
      </c>
      <c r="N381" s="3" t="n">
        <v>1</v>
      </c>
      <c r="O381" s="38" t="s">
        <v>1330</v>
      </c>
      <c r="P381" s="32" t="s">
        <v>1331</v>
      </c>
    </row>
    <row r="382" customFormat="false" ht="10.2" hidden="false" customHeight="true" outlineLevel="0" collapsed="false">
      <c r="A382" s="27" t="s">
        <v>1332</v>
      </c>
      <c r="B382" s="66" t="s">
        <v>1219</v>
      </c>
      <c r="C382" s="21" t="s">
        <v>1328</v>
      </c>
      <c r="D382" s="21" t="s">
        <v>1333</v>
      </c>
      <c r="E382" s="28" t="n">
        <v>17</v>
      </c>
      <c r="F382" s="29" t="n">
        <f aca="false">E382*1.0712</f>
        <v>18.2104</v>
      </c>
      <c r="G382" s="29" t="n">
        <f aca="false">F382*1.0609</f>
        <v>19.31941336</v>
      </c>
      <c r="H382" s="23" t="n">
        <f aca="false">G382*1.025</f>
        <v>19.802398694</v>
      </c>
      <c r="I382" s="23" t="n">
        <f aca="false">H382*1.125</f>
        <v>22.27769853075</v>
      </c>
      <c r="J382" s="23" t="n">
        <f aca="false">I382*1.02</f>
        <v>22.723252501365</v>
      </c>
      <c r="K382" s="23" t="n">
        <f aca="false">J382*1.075</f>
        <v>24.4274964389674</v>
      </c>
      <c r="L382" s="23" t="n">
        <v>26.1</v>
      </c>
      <c r="M382" s="30" t="n">
        <v>0.33</v>
      </c>
      <c r="N382" s="21" t="n">
        <v>1</v>
      </c>
      <c r="O382" s="31" t="s">
        <v>1334</v>
      </c>
      <c r="P382" s="67" t="s">
        <v>1331</v>
      </c>
    </row>
    <row r="383" customFormat="false" ht="10.2" hidden="false" customHeight="true" outlineLevel="0" collapsed="false">
      <c r="A383" s="33" t="s">
        <v>1335</v>
      </c>
      <c r="B383" s="66" t="s">
        <v>1219</v>
      </c>
      <c r="C383" s="3" t="s">
        <v>1328</v>
      </c>
      <c r="D383" s="3" t="s">
        <v>1336</v>
      </c>
      <c r="E383" s="34" t="n">
        <v>62.2</v>
      </c>
      <c r="F383" s="35" t="n">
        <f aca="false">E383*1.0712</f>
        <v>66.62864</v>
      </c>
      <c r="G383" s="35" t="n">
        <f aca="false">F383*1.0609</f>
        <v>70.686324176</v>
      </c>
      <c r="H383" s="36" t="n">
        <f aca="false">G383*1.025</f>
        <v>72.4534822804</v>
      </c>
      <c r="I383" s="36" t="n">
        <f aca="false">H383*1.125</f>
        <v>81.51016756545</v>
      </c>
      <c r="J383" s="36" t="n">
        <f aca="false">I383*1.02</f>
        <v>83.140370916759</v>
      </c>
      <c r="K383" s="36" t="n">
        <f aca="false">J383*1.075</f>
        <v>89.3758987355159</v>
      </c>
      <c r="L383" s="36" t="n">
        <f aca="false">K383*1.069</f>
        <v>95.5428357482665</v>
      </c>
      <c r="M383" s="37" t="n">
        <v>0.481</v>
      </c>
      <c r="N383" s="3" t="n">
        <v>1</v>
      </c>
      <c r="O383" s="38" t="s">
        <v>1337</v>
      </c>
      <c r="P383" s="32" t="s">
        <v>31</v>
      </c>
    </row>
    <row r="384" customFormat="false" ht="10.2" hidden="false" customHeight="true" outlineLevel="0" collapsed="false">
      <c r="A384" s="33" t="s">
        <v>1338</v>
      </c>
      <c r="B384" s="66" t="s">
        <v>1219</v>
      </c>
      <c r="C384" s="3" t="s">
        <v>1328</v>
      </c>
      <c r="D384" s="3" t="s">
        <v>1339</v>
      </c>
      <c r="E384" s="34" t="n">
        <v>58.5</v>
      </c>
      <c r="F384" s="35" t="n">
        <f aca="false">E384*1.0712</f>
        <v>62.6652</v>
      </c>
      <c r="G384" s="35" t="n">
        <f aca="false">F384*1.0609</f>
        <v>66.48151068</v>
      </c>
      <c r="H384" s="36" t="n">
        <f aca="false">G384*1.025</f>
        <v>68.143548447</v>
      </c>
      <c r="I384" s="36" t="n">
        <f aca="false">H384*1.125</f>
        <v>76.661492002875</v>
      </c>
      <c r="J384" s="36" t="n">
        <f aca="false">I384*1.02</f>
        <v>78.1947218429325</v>
      </c>
      <c r="K384" s="36" t="n">
        <f aca="false">J384*1.075</f>
        <v>84.0593259811524</v>
      </c>
      <c r="L384" s="36" t="n">
        <f aca="false">K384*1.069</f>
        <v>89.859419473852</v>
      </c>
      <c r="M384" s="37" t="n">
        <v>0.466</v>
      </c>
      <c r="N384" s="3" t="n">
        <v>1</v>
      </c>
      <c r="O384" s="38" t="s">
        <v>1340</v>
      </c>
      <c r="P384" s="32" t="s">
        <v>31</v>
      </c>
    </row>
    <row r="385" customFormat="false" ht="10.2" hidden="false" customHeight="true" outlineLevel="0" collapsed="false">
      <c r="A385" s="33" t="s">
        <v>1341</v>
      </c>
      <c r="B385" s="66" t="s">
        <v>1219</v>
      </c>
      <c r="C385" s="3" t="s">
        <v>1328</v>
      </c>
      <c r="D385" s="3" t="s">
        <v>1342</v>
      </c>
      <c r="E385" s="34" t="n">
        <v>43.4</v>
      </c>
      <c r="F385" s="35" t="n">
        <f aca="false">E385*1.0712</f>
        <v>46.49008</v>
      </c>
      <c r="G385" s="35" t="n">
        <f aca="false">F385*1.0609</f>
        <v>49.321325872</v>
      </c>
      <c r="H385" s="36" t="n">
        <f aca="false">G385*1.025</f>
        <v>50.5543590188</v>
      </c>
      <c r="I385" s="36" t="n">
        <f aca="false">H385*1.125</f>
        <v>56.87365389615</v>
      </c>
      <c r="J385" s="36" t="n">
        <f aca="false">I385*1.02</f>
        <v>58.011126974073</v>
      </c>
      <c r="K385" s="36" t="n">
        <f aca="false">J385*1.075</f>
        <v>62.3619614971285</v>
      </c>
      <c r="L385" s="36" t="n">
        <f aca="false">K385*1.069</f>
        <v>66.6649368404303</v>
      </c>
      <c r="M385" s="37" t="n">
        <v>0.37</v>
      </c>
      <c r="N385" s="3" t="n">
        <v>1</v>
      </c>
      <c r="O385" s="38" t="s">
        <v>1343</v>
      </c>
      <c r="P385" s="32" t="s">
        <v>1331</v>
      </c>
    </row>
    <row r="386" customFormat="false" ht="10.2" hidden="false" customHeight="true" outlineLevel="0" collapsed="false">
      <c r="A386" s="27" t="s">
        <v>1344</v>
      </c>
      <c r="B386" s="66" t="s">
        <v>1219</v>
      </c>
      <c r="C386" s="21" t="s">
        <v>1328</v>
      </c>
      <c r="D386" s="21" t="s">
        <v>1274</v>
      </c>
      <c r="E386" s="28" t="n">
        <v>16.1</v>
      </c>
      <c r="F386" s="29" t="n">
        <f aca="false">E386*1.0712</f>
        <v>17.24632</v>
      </c>
      <c r="G386" s="29" t="n">
        <f aca="false">F386*1.0609</f>
        <v>18.296620888</v>
      </c>
      <c r="H386" s="23" t="n">
        <f aca="false">G386*1.025</f>
        <v>18.7540364102</v>
      </c>
      <c r="I386" s="23" t="n">
        <f aca="false">H386*1.125</f>
        <v>21.098290961475</v>
      </c>
      <c r="J386" s="23" t="n">
        <f aca="false">I386*1.02</f>
        <v>21.5202567807045</v>
      </c>
      <c r="K386" s="23" t="n">
        <f aca="false">J386*1.075</f>
        <v>23.1342760392573</v>
      </c>
      <c r="L386" s="23" t="n">
        <v>24.7</v>
      </c>
      <c r="M386" s="30" t="n">
        <v>0.3</v>
      </c>
      <c r="N386" s="21" t="n">
        <v>1</v>
      </c>
      <c r="O386" s="31" t="s">
        <v>1345</v>
      </c>
      <c r="P386" s="67" t="s">
        <v>1331</v>
      </c>
    </row>
    <row r="387" customFormat="false" ht="10.2" hidden="false" customHeight="true" outlineLevel="0" collapsed="false">
      <c r="A387" s="27" t="s">
        <v>1346</v>
      </c>
      <c r="B387" s="66" t="s">
        <v>1219</v>
      </c>
      <c r="C387" s="21" t="s">
        <v>1347</v>
      </c>
      <c r="D387" s="21" t="s">
        <v>1274</v>
      </c>
      <c r="E387" s="28" t="n">
        <v>29</v>
      </c>
      <c r="F387" s="29" t="n">
        <f aca="false">E387*1.0712</f>
        <v>31.0648</v>
      </c>
      <c r="G387" s="29" t="n">
        <f aca="false">F387*1.0609</f>
        <v>32.95664632</v>
      </c>
      <c r="H387" s="23" t="n">
        <f aca="false">G387*1.025</f>
        <v>33.780562478</v>
      </c>
      <c r="I387" s="23" t="n">
        <f aca="false">H387*1.125</f>
        <v>38.00313278775</v>
      </c>
      <c r="J387" s="23" t="n">
        <f aca="false">I387*1.02</f>
        <v>38.763195443505</v>
      </c>
      <c r="K387" s="23" t="n">
        <f aca="false">J387*1.075</f>
        <v>41.6704351017679</v>
      </c>
      <c r="L387" s="23" t="n">
        <v>44.5</v>
      </c>
      <c r="M387" s="88" t="n">
        <v>0.433</v>
      </c>
      <c r="N387" s="21" t="n">
        <v>1</v>
      </c>
      <c r="O387" s="31" t="s">
        <v>1348</v>
      </c>
      <c r="P387" s="67" t="s">
        <v>1331</v>
      </c>
    </row>
    <row r="388" customFormat="false" ht="10.2" hidden="false" customHeight="true" outlineLevel="0" collapsed="false">
      <c r="A388" s="33" t="s">
        <v>1349</v>
      </c>
      <c r="B388" s="66" t="s">
        <v>1219</v>
      </c>
      <c r="C388" s="3" t="s">
        <v>1350</v>
      </c>
      <c r="D388" s="3" t="s">
        <v>1351</v>
      </c>
      <c r="E388" s="34" t="n">
        <v>77.4</v>
      </c>
      <c r="F388" s="35" t="n">
        <f aca="false">E388*1.0712</f>
        <v>82.91088</v>
      </c>
      <c r="G388" s="35" t="n">
        <f aca="false">F388*1.0609</f>
        <v>87.960152592</v>
      </c>
      <c r="H388" s="36" t="n">
        <f aca="false">G388*1.025</f>
        <v>90.1591564068</v>
      </c>
      <c r="I388" s="36" t="n">
        <f aca="false">H388*1.125</f>
        <v>101.42905095765</v>
      </c>
      <c r="J388" s="36" t="n">
        <f aca="false">I388*1.02</f>
        <v>103.457631976803</v>
      </c>
      <c r="K388" s="36" t="n">
        <f aca="false">J388*1.075</f>
        <v>111.216954375063</v>
      </c>
      <c r="L388" s="36" t="n">
        <f aca="false">K388*1.069</f>
        <v>118.890924226943</v>
      </c>
      <c r="M388" s="37" t="n">
        <v>0.479</v>
      </c>
      <c r="N388" s="3" t="n">
        <v>1</v>
      </c>
      <c r="O388" s="38" t="s">
        <v>1352</v>
      </c>
      <c r="P388" s="32" t="s">
        <v>1239</v>
      </c>
    </row>
    <row r="389" customFormat="false" ht="10.2" hidden="false" customHeight="true" outlineLevel="0" collapsed="false">
      <c r="A389" s="27" t="s">
        <v>1353</v>
      </c>
      <c r="B389" s="66" t="s">
        <v>1219</v>
      </c>
      <c r="C389" s="21" t="s">
        <v>1328</v>
      </c>
      <c r="D389" s="21" t="s">
        <v>1354</v>
      </c>
      <c r="E389" s="28" t="n">
        <v>16.1</v>
      </c>
      <c r="F389" s="29" t="n">
        <f aca="false">E389*1.0712</f>
        <v>17.24632</v>
      </c>
      <c r="G389" s="29" t="n">
        <f aca="false">F389*1.0609</f>
        <v>18.296620888</v>
      </c>
      <c r="H389" s="23" t="n">
        <f aca="false">G389*1.025</f>
        <v>18.7540364102</v>
      </c>
      <c r="I389" s="23" t="n">
        <f aca="false">H389*1.125</f>
        <v>21.098290961475</v>
      </c>
      <c r="J389" s="23" t="n">
        <f aca="false">I389*1.02</f>
        <v>21.5202567807045</v>
      </c>
      <c r="K389" s="23" t="n">
        <f aca="false">J389*1.075</f>
        <v>23.1342760392573</v>
      </c>
      <c r="L389" s="23" t="n">
        <v>24.7</v>
      </c>
      <c r="M389" s="30" t="n">
        <v>0.29</v>
      </c>
      <c r="N389" s="21" t="n">
        <v>1</v>
      </c>
      <c r="O389" s="31" t="s">
        <v>1355</v>
      </c>
      <c r="P389" s="26" t="s">
        <v>31</v>
      </c>
    </row>
    <row r="390" customFormat="false" ht="10.2" hidden="false" customHeight="true" outlineLevel="0" collapsed="false">
      <c r="A390" s="27" t="s">
        <v>1356</v>
      </c>
      <c r="B390" s="66" t="s">
        <v>1219</v>
      </c>
      <c r="C390" s="21" t="s">
        <v>1328</v>
      </c>
      <c r="D390" s="21" t="s">
        <v>1357</v>
      </c>
      <c r="E390" s="28" t="n">
        <v>16.1</v>
      </c>
      <c r="F390" s="29" t="n">
        <f aca="false">E390*1.0712</f>
        <v>17.24632</v>
      </c>
      <c r="G390" s="29" t="n">
        <f aca="false">F390*1.0609</f>
        <v>18.296620888</v>
      </c>
      <c r="H390" s="23" t="n">
        <f aca="false">G390*1.025</f>
        <v>18.7540364102</v>
      </c>
      <c r="I390" s="23" t="n">
        <f aca="false">H390*1.125</f>
        <v>21.098290961475</v>
      </c>
      <c r="J390" s="23" t="n">
        <f aca="false">I390*1.02</f>
        <v>21.5202567807045</v>
      </c>
      <c r="K390" s="23" t="n">
        <f aca="false">J390*1.075</f>
        <v>23.1342760392573</v>
      </c>
      <c r="L390" s="23" t="n">
        <v>24.7</v>
      </c>
      <c r="M390" s="30" t="n">
        <v>0.26</v>
      </c>
      <c r="N390" s="21" t="n">
        <v>1</v>
      </c>
      <c r="O390" s="31" t="s">
        <v>1358</v>
      </c>
      <c r="P390" s="26" t="s">
        <v>31</v>
      </c>
    </row>
    <row r="391" customFormat="false" ht="10.2" hidden="false" customHeight="true" outlineLevel="0" collapsed="false">
      <c r="A391" s="33" t="s">
        <v>1359</v>
      </c>
      <c r="B391" s="76" t="s">
        <v>1219</v>
      </c>
      <c r="C391" s="3" t="s">
        <v>1360</v>
      </c>
      <c r="D391" s="3" t="s">
        <v>1361</v>
      </c>
      <c r="E391" s="34" t="n">
        <v>51.5</v>
      </c>
      <c r="F391" s="35" t="n">
        <f aca="false">E391*1.0712</f>
        <v>55.1668</v>
      </c>
      <c r="G391" s="35" t="n">
        <f aca="false">F391*1.0609</f>
        <v>58.52645812</v>
      </c>
      <c r="H391" s="36" t="n">
        <f aca="false">G391*1.025</f>
        <v>59.989619573</v>
      </c>
      <c r="I391" s="36" t="n">
        <f aca="false">H391*1.125</f>
        <v>67.488322019625</v>
      </c>
      <c r="J391" s="36" t="n">
        <f aca="false">I391*1.02</f>
        <v>68.8380884600175</v>
      </c>
      <c r="K391" s="36" t="n">
        <f aca="false">J391*1.075</f>
        <v>74.0009450945188</v>
      </c>
      <c r="L391" s="36" t="n">
        <f aca="false">K391*1.069</f>
        <v>79.1070103060406</v>
      </c>
      <c r="M391" s="37" t="n">
        <v>0.371</v>
      </c>
      <c r="N391" s="3" t="n">
        <v>1</v>
      </c>
      <c r="O391" s="38" t="s">
        <v>1362</v>
      </c>
      <c r="P391" s="32" t="s">
        <v>31</v>
      </c>
    </row>
    <row r="392" customFormat="false" ht="10.2" hidden="false" customHeight="true" outlineLevel="0" collapsed="false">
      <c r="A392" s="33" t="s">
        <v>1363</v>
      </c>
      <c r="B392" s="76" t="s">
        <v>1219</v>
      </c>
      <c r="C392" s="3" t="s">
        <v>1360</v>
      </c>
      <c r="D392" s="3" t="s">
        <v>1364</v>
      </c>
      <c r="E392" s="34" t="n">
        <v>51</v>
      </c>
      <c r="F392" s="35" t="n">
        <f aca="false">E392*1.0712</f>
        <v>54.6312</v>
      </c>
      <c r="G392" s="35" t="n">
        <f aca="false">F392*1.0609</f>
        <v>57.95824008</v>
      </c>
      <c r="H392" s="36" t="n">
        <f aca="false">G392*1.025</f>
        <v>59.407196082</v>
      </c>
      <c r="I392" s="36" t="n">
        <f aca="false">H392*1.125</f>
        <v>66.83309559225</v>
      </c>
      <c r="J392" s="36" t="n">
        <f aca="false">I392*1.02</f>
        <v>68.169757504095</v>
      </c>
      <c r="K392" s="36" t="n">
        <f aca="false">J392*1.075</f>
        <v>73.2824893169021</v>
      </c>
      <c r="L392" s="36" t="n">
        <f aca="false">K392*1.069</f>
        <v>78.3389810797684</v>
      </c>
      <c r="M392" s="37" t="n">
        <v>0.365</v>
      </c>
      <c r="N392" s="3" t="n">
        <v>1</v>
      </c>
      <c r="O392" s="38" t="s">
        <v>1365</v>
      </c>
      <c r="P392" s="32" t="s">
        <v>31</v>
      </c>
    </row>
    <row r="393" customFormat="false" ht="10.2" hidden="false" customHeight="true" outlineLevel="0" collapsed="false">
      <c r="A393" s="33" t="s">
        <v>1366</v>
      </c>
      <c r="B393" s="76" t="s">
        <v>1219</v>
      </c>
      <c r="C393" s="3" t="s">
        <v>1360</v>
      </c>
      <c r="D393" s="3" t="s">
        <v>1339</v>
      </c>
      <c r="E393" s="34" t="n">
        <v>69.6</v>
      </c>
      <c r="F393" s="35" t="n">
        <f aca="false">E393*1.0712</f>
        <v>74.55552</v>
      </c>
      <c r="G393" s="35" t="n">
        <f aca="false">F393*1.0609</f>
        <v>79.095951168</v>
      </c>
      <c r="H393" s="36" t="n">
        <f aca="false">G393*1.025</f>
        <v>81.0733499472</v>
      </c>
      <c r="I393" s="36" t="n">
        <f aca="false">H393*1.125</f>
        <v>91.2075186906</v>
      </c>
      <c r="J393" s="36" t="n">
        <f aca="false">I393*1.02</f>
        <v>93.031669064412</v>
      </c>
      <c r="K393" s="36" t="n">
        <f aca="false">J393*1.075</f>
        <v>100.009044244243</v>
      </c>
      <c r="L393" s="36" t="n">
        <f aca="false">K393*1.069</f>
        <v>106.909668297096</v>
      </c>
      <c r="M393" s="37" t="n">
        <v>0.501</v>
      </c>
      <c r="N393" s="3" t="n">
        <v>1</v>
      </c>
      <c r="O393" s="38" t="s">
        <v>1367</v>
      </c>
      <c r="P393" s="32" t="s">
        <v>31</v>
      </c>
    </row>
    <row r="394" customFormat="false" ht="10.2" hidden="false" customHeight="true" outlineLevel="0" collapsed="false">
      <c r="A394" s="33" t="s">
        <v>1368</v>
      </c>
      <c r="B394" s="76" t="s">
        <v>1219</v>
      </c>
      <c r="C394" s="3" t="s">
        <v>1369</v>
      </c>
      <c r="D394" s="3" t="s">
        <v>1370</v>
      </c>
      <c r="E394" s="34" t="n">
        <v>39.6</v>
      </c>
      <c r="F394" s="35" t="n">
        <f aca="false">E394*1.0712</f>
        <v>42.41952</v>
      </c>
      <c r="G394" s="35" t="n">
        <f aca="false">F394*1.0609</f>
        <v>45.002868768</v>
      </c>
      <c r="H394" s="36" t="n">
        <f aca="false">G394*1.025</f>
        <v>46.1279404872</v>
      </c>
      <c r="I394" s="36" t="n">
        <f aca="false">H394*1.125</f>
        <v>51.8939330481</v>
      </c>
      <c r="J394" s="36" t="n">
        <f aca="false">I394*1.02</f>
        <v>52.931811709062</v>
      </c>
      <c r="K394" s="36" t="n">
        <f aca="false">J394*1.075</f>
        <v>56.9016975872416</v>
      </c>
      <c r="L394" s="36" t="n">
        <f aca="false">K394*1.069</f>
        <v>60.8279147207613</v>
      </c>
      <c r="M394" s="37" t="n">
        <v>0.454</v>
      </c>
      <c r="N394" s="3" t="n">
        <v>1</v>
      </c>
      <c r="O394" s="38" t="s">
        <v>1371</v>
      </c>
      <c r="P394" s="32" t="s">
        <v>31</v>
      </c>
    </row>
    <row r="395" customFormat="false" ht="10.2" hidden="false" customHeight="true" outlineLevel="0" collapsed="false">
      <c r="A395" s="27" t="s">
        <v>1372</v>
      </c>
      <c r="B395" s="66" t="s">
        <v>1219</v>
      </c>
      <c r="C395" s="21" t="s">
        <v>1373</v>
      </c>
      <c r="D395" s="21" t="s">
        <v>1374</v>
      </c>
      <c r="E395" s="28" t="n">
        <v>69.5</v>
      </c>
      <c r="F395" s="29" t="n">
        <f aca="false">E395*1.0712</f>
        <v>74.4484</v>
      </c>
      <c r="G395" s="29" t="n">
        <v>79</v>
      </c>
      <c r="H395" s="23" t="n">
        <f aca="false">G395*1.025</f>
        <v>80.975</v>
      </c>
      <c r="I395" s="23" t="n">
        <v>91</v>
      </c>
      <c r="J395" s="23" t="n">
        <f aca="false">I395*1.02</f>
        <v>92.82</v>
      </c>
      <c r="K395" s="23" t="n">
        <f aca="false">J395*1.075</f>
        <v>99.7815</v>
      </c>
      <c r="L395" s="23" t="n">
        <v>106.5</v>
      </c>
      <c r="M395" s="30" t="n">
        <v>1.33</v>
      </c>
      <c r="N395" s="21" t="n">
        <v>1</v>
      </c>
      <c r="O395" s="31" t="s">
        <v>1375</v>
      </c>
      <c r="P395" s="67" t="s">
        <v>1376</v>
      </c>
    </row>
    <row r="396" customFormat="false" ht="10.2" hidden="false" customHeight="true" outlineLevel="0" collapsed="false">
      <c r="A396" s="27" t="s">
        <v>1377</v>
      </c>
      <c r="B396" s="66" t="s">
        <v>1219</v>
      </c>
      <c r="C396" s="21" t="s">
        <v>1378</v>
      </c>
      <c r="D396" s="21" t="s">
        <v>1379</v>
      </c>
      <c r="E396" s="28" t="n">
        <v>69.5</v>
      </c>
      <c r="F396" s="29" t="n">
        <f aca="false">E396*1.0712</f>
        <v>74.4484</v>
      </c>
      <c r="G396" s="29" t="n">
        <v>79</v>
      </c>
      <c r="H396" s="23" t="n">
        <f aca="false">G396*1.025</f>
        <v>80.975</v>
      </c>
      <c r="I396" s="23" t="n">
        <v>91</v>
      </c>
      <c r="J396" s="23" t="n">
        <f aca="false">I396*1.02</f>
        <v>92.82</v>
      </c>
      <c r="K396" s="23" t="n">
        <f aca="false">J396*1.075</f>
        <v>99.7815</v>
      </c>
      <c r="L396" s="23" t="n">
        <v>106.5</v>
      </c>
      <c r="M396" s="37" t="n">
        <v>1.45</v>
      </c>
      <c r="N396" s="3" t="n">
        <v>1</v>
      </c>
      <c r="O396" s="31" t="s">
        <v>1380</v>
      </c>
      <c r="P396" s="67" t="s">
        <v>1376</v>
      </c>
    </row>
    <row r="397" customFormat="false" ht="10.2" hidden="false" customHeight="true" outlineLevel="0" collapsed="false">
      <c r="A397" s="27" t="s">
        <v>1381</v>
      </c>
      <c r="B397" s="66" t="s">
        <v>1219</v>
      </c>
      <c r="C397" s="21" t="s">
        <v>1382</v>
      </c>
      <c r="D397" s="21" t="s">
        <v>1383</v>
      </c>
      <c r="E397" s="28" t="n">
        <v>84.5</v>
      </c>
      <c r="F397" s="29" t="n">
        <f aca="false">E397*1.0712</f>
        <v>90.5164</v>
      </c>
      <c r="G397" s="29" t="n">
        <v>96</v>
      </c>
      <c r="H397" s="23" t="n">
        <f aca="false">G397*1.025</f>
        <v>98.4</v>
      </c>
      <c r="I397" s="23" t="n">
        <v>110</v>
      </c>
      <c r="J397" s="23" t="n">
        <f aca="false">I397*1.02</f>
        <v>112.2</v>
      </c>
      <c r="K397" s="23" t="n">
        <f aca="false">J397*1.075</f>
        <v>120.615</v>
      </c>
      <c r="L397" s="23" t="n">
        <v>129</v>
      </c>
      <c r="M397" s="30" t="n">
        <v>1.67</v>
      </c>
      <c r="N397" s="21" t="n">
        <v>1</v>
      </c>
      <c r="O397" s="31" t="s">
        <v>1384</v>
      </c>
      <c r="P397" s="67" t="s">
        <v>1376</v>
      </c>
    </row>
    <row r="398" customFormat="false" ht="10.2" hidden="false" customHeight="true" outlineLevel="0" collapsed="false">
      <c r="A398" s="27" t="s">
        <v>1385</v>
      </c>
      <c r="B398" s="66" t="s">
        <v>1219</v>
      </c>
      <c r="C398" s="21" t="s">
        <v>1386</v>
      </c>
      <c r="D398" s="21" t="s">
        <v>1387</v>
      </c>
      <c r="E398" s="28" t="n">
        <v>84.5</v>
      </c>
      <c r="F398" s="29" t="n">
        <f aca="false">E398*1.0712</f>
        <v>90.5164</v>
      </c>
      <c r="G398" s="29" t="n">
        <v>96</v>
      </c>
      <c r="H398" s="23" t="n">
        <f aca="false">G398*1.025</f>
        <v>98.4</v>
      </c>
      <c r="I398" s="23" t="n">
        <v>110</v>
      </c>
      <c r="J398" s="23" t="n">
        <f aca="false">I398*1.02</f>
        <v>112.2</v>
      </c>
      <c r="K398" s="23" t="n">
        <f aca="false">J398*1.075</f>
        <v>120.615</v>
      </c>
      <c r="L398" s="23" t="n">
        <v>129</v>
      </c>
      <c r="M398" s="37" t="n">
        <v>1.79</v>
      </c>
      <c r="N398" s="3" t="n">
        <v>1</v>
      </c>
      <c r="O398" s="31" t="s">
        <v>1388</v>
      </c>
      <c r="P398" s="67" t="s">
        <v>1376</v>
      </c>
    </row>
    <row r="399" customFormat="false" ht="10.2" hidden="false" customHeight="true" outlineLevel="0" collapsed="false">
      <c r="A399" s="33" t="s">
        <v>1389</v>
      </c>
      <c r="B399" s="76" t="s">
        <v>273</v>
      </c>
      <c r="C399" s="3" t="s">
        <v>1390</v>
      </c>
      <c r="D399" s="3" t="s">
        <v>1391</v>
      </c>
      <c r="E399" s="34" t="n">
        <v>21.4</v>
      </c>
      <c r="F399" s="35" t="n">
        <f aca="false">E399*1.0712</f>
        <v>22.92368</v>
      </c>
      <c r="G399" s="35" t="n">
        <f aca="false">F399*1.0609</f>
        <v>24.319732112</v>
      </c>
      <c r="H399" s="36" t="n">
        <f aca="false">G399*1.025</f>
        <v>24.9277254148</v>
      </c>
      <c r="I399" s="36" t="n">
        <f aca="false">H399*1.125</f>
        <v>28.04369109165</v>
      </c>
      <c r="J399" s="36" t="n">
        <f aca="false">I399*1.02</f>
        <v>28.604564913483</v>
      </c>
      <c r="K399" s="36" t="n">
        <f aca="false">J399*1.13</f>
        <v>32.3231583522358</v>
      </c>
      <c r="L399" s="36" t="n">
        <f aca="false">K399*1.069</f>
        <v>34.55345627854</v>
      </c>
      <c r="M399" s="37" t="n">
        <v>0.105</v>
      </c>
      <c r="N399" s="3" t="n">
        <v>25</v>
      </c>
      <c r="O399" s="38" t="s">
        <v>1392</v>
      </c>
      <c r="P399" s="32" t="s">
        <v>31</v>
      </c>
    </row>
    <row r="400" customFormat="false" ht="10.2" hidden="false" customHeight="true" outlineLevel="0" collapsed="false">
      <c r="A400" s="33" t="s">
        <v>1393</v>
      </c>
      <c r="B400" s="76" t="s">
        <v>273</v>
      </c>
      <c r="C400" s="3" t="s">
        <v>1390</v>
      </c>
      <c r="D400" s="3" t="s">
        <v>1394</v>
      </c>
      <c r="E400" s="34" t="n">
        <v>33.5</v>
      </c>
      <c r="F400" s="35" t="n">
        <f aca="false">E400*1.0712</f>
        <v>35.8852</v>
      </c>
      <c r="G400" s="35" t="n">
        <f aca="false">F400*1.0609</f>
        <v>38.07060868</v>
      </c>
      <c r="H400" s="36" t="n">
        <f aca="false">G400*1.025</f>
        <v>39.022373897</v>
      </c>
      <c r="I400" s="36" t="n">
        <f aca="false">H400*1.125</f>
        <v>43.900170634125</v>
      </c>
      <c r="J400" s="36" t="n">
        <f aca="false">I400*1.02</f>
        <v>44.7781740468075</v>
      </c>
      <c r="K400" s="36" t="n">
        <f aca="false">J400*1.13</f>
        <v>50.5993366728925</v>
      </c>
      <c r="L400" s="36" t="n">
        <f aca="false">K400*1.069</f>
        <v>54.090690903322</v>
      </c>
      <c r="M400" s="37" t="n">
        <v>0.486</v>
      </c>
      <c r="N400" s="3" t="n">
        <v>25</v>
      </c>
      <c r="O400" s="38" t="s">
        <v>1395</v>
      </c>
      <c r="P400" s="32" t="s">
        <v>31</v>
      </c>
    </row>
    <row r="401" s="56" customFormat="true" ht="10.2" hidden="false" customHeight="true" outlineLevel="0" collapsed="false">
      <c r="A401" s="111" t="s">
        <v>1396</v>
      </c>
      <c r="B401" s="112" t="s">
        <v>273</v>
      </c>
      <c r="C401" s="49" t="s">
        <v>1397</v>
      </c>
      <c r="D401" s="49" t="s">
        <v>1398</v>
      </c>
      <c r="E401" s="50" t="n">
        <v>29</v>
      </c>
      <c r="F401" s="50" t="n">
        <f aca="false">E401*1.0712</f>
        <v>31.0648</v>
      </c>
      <c r="G401" s="50" t="n">
        <f aca="false">F401*1.0609</f>
        <v>32.95664632</v>
      </c>
      <c r="H401" s="51" t="n">
        <f aca="false">G401*1.025</f>
        <v>33.780562478</v>
      </c>
      <c r="I401" s="51" t="n">
        <f aca="false">H401*1.125</f>
        <v>38.00313278775</v>
      </c>
      <c r="J401" s="51" t="n">
        <f aca="false">I401*1.02</f>
        <v>38.763195443505</v>
      </c>
      <c r="K401" s="51" t="n">
        <f aca="false">J401*1.13</f>
        <v>43.8024108511606</v>
      </c>
      <c r="L401" s="51" t="n">
        <f aca="false">K401*1.069</f>
        <v>46.8247771998907</v>
      </c>
      <c r="M401" s="113" t="n">
        <v>0.199</v>
      </c>
      <c r="N401" s="49" t="n">
        <v>1</v>
      </c>
      <c r="O401" s="54" t="s">
        <v>1399</v>
      </c>
      <c r="P401" s="55" t="s">
        <v>31</v>
      </c>
    </row>
    <row r="402" s="58" customFormat="true" ht="10.2" hidden="false" customHeight="false" outlineLevel="0" collapsed="false">
      <c r="A402" s="57" t="s">
        <v>1400</v>
      </c>
      <c r="B402" s="58" t="n">
        <v>1</v>
      </c>
      <c r="C402" s="58" t="s">
        <v>1401</v>
      </c>
      <c r="D402" s="58" t="s">
        <v>1402</v>
      </c>
      <c r="E402" s="58" t="n">
        <v>806</v>
      </c>
      <c r="F402" s="114" t="n">
        <f aca="false">E402*1.0609</f>
        <v>855.0854</v>
      </c>
      <c r="G402" s="114" t="n">
        <f aca="false">F402*1.05</f>
        <v>897.83967</v>
      </c>
      <c r="H402" s="115" t="n">
        <f aca="false">G402*1.125</f>
        <v>1010.06962875</v>
      </c>
      <c r="I402" s="115" t="n">
        <f aca="false">H402*1.02</f>
        <v>1030.271021325</v>
      </c>
      <c r="J402" s="115" t="n">
        <f aca="false">I402*1.1</f>
        <v>1133.2981234575</v>
      </c>
      <c r="K402" s="115" t="n">
        <v>1210</v>
      </c>
      <c r="L402" s="36" t="n">
        <v>46.82</v>
      </c>
      <c r="M402" s="116" t="n">
        <v>0.158</v>
      </c>
      <c r="N402" s="58" t="n">
        <v>1</v>
      </c>
      <c r="O402" s="38" t="s">
        <v>1403</v>
      </c>
      <c r="P402" s="60" t="s">
        <v>31</v>
      </c>
    </row>
    <row r="403" s="58" customFormat="true" ht="10.2" hidden="false" customHeight="false" outlineLevel="0" collapsed="false">
      <c r="A403" s="57" t="s">
        <v>1404</v>
      </c>
      <c r="B403" s="58" t="n">
        <v>1</v>
      </c>
      <c r="C403" s="58" t="s">
        <v>1405</v>
      </c>
      <c r="D403" s="58" t="s">
        <v>1402</v>
      </c>
      <c r="E403" s="58" t="n">
        <v>807</v>
      </c>
      <c r="F403" s="114" t="n">
        <f aca="false">E403*1.0609</f>
        <v>856.1463</v>
      </c>
      <c r="G403" s="114" t="n">
        <f aca="false">F403*1.05</f>
        <v>898.953615</v>
      </c>
      <c r="H403" s="115" t="n">
        <f aca="false">G403*1.125</f>
        <v>1011.322816875</v>
      </c>
      <c r="I403" s="115" t="n">
        <f aca="false">H403*1.02</f>
        <v>1031.5492732125</v>
      </c>
      <c r="J403" s="115" t="n">
        <f aca="false">I403*1.1</f>
        <v>1134.70420053375</v>
      </c>
      <c r="K403" s="115" t="n">
        <v>1210</v>
      </c>
      <c r="L403" s="36" t="n">
        <v>46.82</v>
      </c>
      <c r="M403" s="116" t="n">
        <v>0.144</v>
      </c>
      <c r="N403" s="58" t="n">
        <v>1</v>
      </c>
      <c r="O403" s="38" t="s">
        <v>1406</v>
      </c>
      <c r="P403" s="60" t="s">
        <v>31</v>
      </c>
    </row>
    <row r="404" customFormat="false" ht="10.2" hidden="false" customHeight="true" outlineLevel="0" collapsed="false">
      <c r="A404" s="33" t="s">
        <v>1407</v>
      </c>
      <c r="B404" s="76" t="s">
        <v>273</v>
      </c>
      <c r="C404" s="3" t="s">
        <v>1408</v>
      </c>
      <c r="D404" s="3" t="s">
        <v>1409</v>
      </c>
      <c r="E404" s="34" t="n">
        <v>11</v>
      </c>
      <c r="F404" s="35" t="n">
        <f aca="false">E404*1.0712</f>
        <v>11.7832</v>
      </c>
      <c r="G404" s="35" t="n">
        <f aca="false">F404*1.0609</f>
        <v>12.50079688</v>
      </c>
      <c r="H404" s="36" t="n">
        <f aca="false">G404*1.025</f>
        <v>12.813316802</v>
      </c>
      <c r="I404" s="36" t="n">
        <f aca="false">H404*1.125</f>
        <v>14.41498140225</v>
      </c>
      <c r="J404" s="36" t="n">
        <f aca="false">I404*1.02</f>
        <v>14.703281030295</v>
      </c>
      <c r="K404" s="36" t="n">
        <f aca="false">J404*1.13</f>
        <v>16.6147075642333</v>
      </c>
      <c r="L404" s="36" t="n">
        <f aca="false">K404*1.069</f>
        <v>17.7611223861654</v>
      </c>
      <c r="M404" s="37" t="n">
        <v>0.103</v>
      </c>
      <c r="N404" s="3" t="n">
        <v>1</v>
      </c>
      <c r="O404" s="38" t="s">
        <v>1410</v>
      </c>
      <c r="P404" s="32" t="s">
        <v>31</v>
      </c>
    </row>
    <row r="405" customFormat="false" ht="10.2" hidden="false" customHeight="true" outlineLevel="0" collapsed="false">
      <c r="A405" s="33" t="s">
        <v>1411</v>
      </c>
      <c r="B405" s="76" t="s">
        <v>273</v>
      </c>
      <c r="C405" s="3" t="s">
        <v>1408</v>
      </c>
      <c r="D405" s="3" t="s">
        <v>1412</v>
      </c>
      <c r="E405" s="34" t="n">
        <v>10.6</v>
      </c>
      <c r="F405" s="35" t="n">
        <f aca="false">E405*1.0712</f>
        <v>11.35472</v>
      </c>
      <c r="G405" s="35" t="n">
        <f aca="false">F405*1.0609</f>
        <v>12.046222448</v>
      </c>
      <c r="H405" s="36" t="n">
        <f aca="false">G405*1.025</f>
        <v>12.3473780092</v>
      </c>
      <c r="I405" s="36" t="n">
        <f aca="false">H405*1.125</f>
        <v>13.89080026035</v>
      </c>
      <c r="J405" s="36" t="n">
        <f aca="false">I405*1.02</f>
        <v>14.168616265557</v>
      </c>
      <c r="K405" s="36" t="n">
        <f aca="false">J405*1.13</f>
        <v>16.0105363800794</v>
      </c>
      <c r="L405" s="36" t="n">
        <f aca="false">K405*1.069</f>
        <v>17.1152633903049</v>
      </c>
      <c r="M405" s="37" t="n">
        <v>0.107</v>
      </c>
      <c r="N405" s="3" t="n">
        <v>1</v>
      </c>
      <c r="O405" s="38" t="s">
        <v>1413</v>
      </c>
      <c r="P405" s="32" t="s">
        <v>31</v>
      </c>
    </row>
    <row r="406" customFormat="false" ht="10.2" hidden="false" customHeight="true" outlineLevel="0" collapsed="false">
      <c r="A406" s="33" t="s">
        <v>1414</v>
      </c>
      <c r="B406" s="76" t="s">
        <v>273</v>
      </c>
      <c r="C406" s="3" t="s">
        <v>1408</v>
      </c>
      <c r="D406" s="3" t="s">
        <v>1415</v>
      </c>
      <c r="E406" s="34" t="n">
        <v>11.2</v>
      </c>
      <c r="F406" s="35" t="n">
        <f aca="false">E406*1.0712</f>
        <v>11.99744</v>
      </c>
      <c r="G406" s="35" t="n">
        <f aca="false">F406*1.0609</f>
        <v>12.728084096</v>
      </c>
      <c r="H406" s="36" t="n">
        <f aca="false">G406*1.025</f>
        <v>13.0462861984</v>
      </c>
      <c r="I406" s="36" t="n">
        <f aca="false">H406*1.125</f>
        <v>14.6770719732</v>
      </c>
      <c r="J406" s="36" t="n">
        <f aca="false">I406*1.02</f>
        <v>14.970613412664</v>
      </c>
      <c r="K406" s="36" t="n">
        <f aca="false">J406*1.13</f>
        <v>16.9167931563103</v>
      </c>
      <c r="L406" s="36" t="n">
        <f aca="false">K406*1.069</f>
        <v>18.0840518840957</v>
      </c>
      <c r="M406" s="37" t="n">
        <v>0.136</v>
      </c>
      <c r="N406" s="3" t="n">
        <v>1</v>
      </c>
      <c r="O406" s="38" t="s">
        <v>1416</v>
      </c>
      <c r="P406" s="32" t="s">
        <v>1417</v>
      </c>
    </row>
    <row r="407" customFormat="false" ht="10.2" hidden="false" customHeight="true" outlineLevel="0" collapsed="false">
      <c r="A407" s="27" t="s">
        <v>1418</v>
      </c>
      <c r="B407" s="76" t="s">
        <v>273</v>
      </c>
      <c r="C407" s="21" t="s">
        <v>1408</v>
      </c>
      <c r="D407" s="21" t="s">
        <v>1419</v>
      </c>
      <c r="E407" s="28" t="n">
        <v>4.5</v>
      </c>
      <c r="F407" s="29" t="n">
        <f aca="false">E407*1.0712</f>
        <v>4.8204</v>
      </c>
      <c r="G407" s="29" t="n">
        <f aca="false">F407*1.0609</f>
        <v>5.11396236</v>
      </c>
      <c r="H407" s="23" t="n">
        <f aca="false">G407*1.025</f>
        <v>5.241811419</v>
      </c>
      <c r="I407" s="23" t="n">
        <f aca="false">H407*1.125</f>
        <v>5.897037846375</v>
      </c>
      <c r="J407" s="23" t="n">
        <f aca="false">I407*1.02</f>
        <v>6.0149786033025</v>
      </c>
      <c r="K407" s="23" t="n">
        <f aca="false">J407*1.13</f>
        <v>6.79692582173182</v>
      </c>
      <c r="L407" s="23" t="n">
        <v>7.25</v>
      </c>
      <c r="M407" s="30" t="n">
        <v>0.135</v>
      </c>
      <c r="N407" s="21" t="n">
        <v>1</v>
      </c>
      <c r="O407" s="31" t="s">
        <v>1420</v>
      </c>
      <c r="P407" s="67" t="s">
        <v>1417</v>
      </c>
    </row>
    <row r="408" customFormat="false" ht="10.2" hidden="false" customHeight="true" outlineLevel="0" collapsed="false">
      <c r="A408" s="33" t="s">
        <v>1421</v>
      </c>
      <c r="B408" s="76" t="s">
        <v>273</v>
      </c>
      <c r="C408" s="3" t="s">
        <v>1408</v>
      </c>
      <c r="D408" s="3" t="s">
        <v>1422</v>
      </c>
      <c r="E408" s="34" t="n">
        <v>12.4</v>
      </c>
      <c r="F408" s="35" t="n">
        <f aca="false">E408*1.0712</f>
        <v>13.28288</v>
      </c>
      <c r="G408" s="35" t="n">
        <f aca="false">F408*1.0609</f>
        <v>14.091807392</v>
      </c>
      <c r="H408" s="36" t="n">
        <f aca="false">G408*1.025</f>
        <v>14.4441025768</v>
      </c>
      <c r="I408" s="36" t="n">
        <f aca="false">H408*1.125</f>
        <v>16.2496153989</v>
      </c>
      <c r="J408" s="36" t="n">
        <f aca="false">I408*1.02</f>
        <v>16.574607706878</v>
      </c>
      <c r="K408" s="36" t="n">
        <f aca="false">J408*1.13</f>
        <v>18.7293067087721</v>
      </c>
      <c r="L408" s="36" t="n">
        <f aca="false">K408*1.069</f>
        <v>20.0216288716774</v>
      </c>
      <c r="M408" s="37" t="n">
        <v>0.1</v>
      </c>
      <c r="N408" s="3" t="n">
        <v>1</v>
      </c>
      <c r="O408" s="38" t="s">
        <v>1423</v>
      </c>
      <c r="P408" s="32" t="s">
        <v>31</v>
      </c>
    </row>
    <row r="409" customFormat="false" ht="10.2" hidden="false" customHeight="true" outlineLevel="0" collapsed="false">
      <c r="A409" s="33" t="s">
        <v>1424</v>
      </c>
      <c r="B409" s="76" t="s">
        <v>273</v>
      </c>
      <c r="C409" s="3" t="s">
        <v>1408</v>
      </c>
      <c r="D409" s="3" t="s">
        <v>1425</v>
      </c>
      <c r="E409" s="34" t="n">
        <v>12.1</v>
      </c>
      <c r="F409" s="35" t="n">
        <f aca="false">E409*1.0712</f>
        <v>12.96152</v>
      </c>
      <c r="G409" s="35" t="n">
        <f aca="false">F409*1.0609</f>
        <v>13.750876568</v>
      </c>
      <c r="H409" s="36" t="n">
        <f aca="false">G409*1.025</f>
        <v>14.0946484822</v>
      </c>
      <c r="I409" s="36" t="n">
        <f aca="false">H409*1.125</f>
        <v>15.856479542475</v>
      </c>
      <c r="J409" s="36" t="n">
        <f aca="false">I409*1.02</f>
        <v>16.1736091333245</v>
      </c>
      <c r="K409" s="36" t="n">
        <f aca="false">J409*1.13</f>
        <v>18.2761783206567</v>
      </c>
      <c r="L409" s="36" t="n">
        <f aca="false">K409*1.069</f>
        <v>19.537234624782</v>
      </c>
      <c r="M409" s="37" t="n">
        <v>0.108</v>
      </c>
      <c r="N409" s="3" t="n">
        <v>1</v>
      </c>
      <c r="O409" s="38" t="s">
        <v>1426</v>
      </c>
      <c r="P409" s="32" t="s">
        <v>31</v>
      </c>
    </row>
    <row r="410" customFormat="false" ht="10.2" hidden="false" customHeight="true" outlineLevel="0" collapsed="false">
      <c r="A410" s="33" t="s">
        <v>1427</v>
      </c>
      <c r="B410" s="76" t="s">
        <v>273</v>
      </c>
      <c r="C410" s="3" t="s">
        <v>1408</v>
      </c>
      <c r="D410" s="3" t="s">
        <v>1428</v>
      </c>
      <c r="E410" s="34" t="n">
        <v>23</v>
      </c>
      <c r="F410" s="35" t="n">
        <f aca="false">E410*1.0712</f>
        <v>24.6376</v>
      </c>
      <c r="G410" s="35" t="n">
        <f aca="false">F410*1.0609</f>
        <v>26.13802984</v>
      </c>
      <c r="H410" s="36" t="n">
        <f aca="false">G410*1.025</f>
        <v>26.791480586</v>
      </c>
      <c r="I410" s="36" t="n">
        <f aca="false">H410*1.125</f>
        <v>30.14041565925</v>
      </c>
      <c r="J410" s="36" t="n">
        <f aca="false">I410*1.02</f>
        <v>30.743223972435</v>
      </c>
      <c r="K410" s="36" t="n">
        <f aca="false">J410*1.13</f>
        <v>34.7398430888515</v>
      </c>
      <c r="L410" s="36" t="n">
        <f aca="false">K410*1.069</f>
        <v>37.1368922619823</v>
      </c>
      <c r="M410" s="37" t="n">
        <v>0.175</v>
      </c>
      <c r="N410" s="3" t="n">
        <v>1</v>
      </c>
      <c r="O410" s="38" t="s">
        <v>1429</v>
      </c>
      <c r="P410" s="32" t="s">
        <v>1430</v>
      </c>
    </row>
    <row r="411" customFormat="false" ht="10.2" hidden="false" customHeight="true" outlineLevel="0" collapsed="false">
      <c r="A411" s="33" t="s">
        <v>1431</v>
      </c>
      <c r="B411" s="76" t="s">
        <v>273</v>
      </c>
      <c r="C411" s="3" t="s">
        <v>1408</v>
      </c>
      <c r="D411" s="3" t="s">
        <v>1432</v>
      </c>
      <c r="E411" s="34" t="n">
        <v>12.4</v>
      </c>
      <c r="F411" s="35" t="n">
        <f aca="false">E411*1.0712</f>
        <v>13.28288</v>
      </c>
      <c r="G411" s="35" t="n">
        <f aca="false">F411*1.0609</f>
        <v>14.091807392</v>
      </c>
      <c r="H411" s="36" t="n">
        <f aca="false">G411*1.025</f>
        <v>14.4441025768</v>
      </c>
      <c r="I411" s="36" t="n">
        <f aca="false">H411*1.125</f>
        <v>16.2496153989</v>
      </c>
      <c r="J411" s="36" t="n">
        <f aca="false">I411*1.02</f>
        <v>16.574607706878</v>
      </c>
      <c r="K411" s="36" t="n">
        <f aca="false">J411*1.13</f>
        <v>18.7293067087721</v>
      </c>
      <c r="L411" s="36" t="n">
        <f aca="false">K411*1.069</f>
        <v>20.0216288716774</v>
      </c>
      <c r="M411" s="37" t="n">
        <v>0.136</v>
      </c>
      <c r="N411" s="3" t="n">
        <v>1</v>
      </c>
      <c r="O411" s="38" t="s">
        <v>1433</v>
      </c>
      <c r="P411" s="32" t="s">
        <v>1417</v>
      </c>
    </row>
    <row r="412" customFormat="false" ht="10.2" hidden="false" customHeight="true" outlineLevel="0" collapsed="false">
      <c r="A412" s="27" t="s">
        <v>1434</v>
      </c>
      <c r="B412" s="76" t="s">
        <v>273</v>
      </c>
      <c r="C412" s="21" t="s">
        <v>1408</v>
      </c>
      <c r="D412" s="21" t="s">
        <v>1435</v>
      </c>
      <c r="E412" s="28" t="n">
        <v>4.9</v>
      </c>
      <c r="F412" s="29" t="n">
        <f aca="false">E412*1.0712</f>
        <v>5.24888</v>
      </c>
      <c r="G412" s="29" t="n">
        <f aca="false">F412*1.0609</f>
        <v>5.568536792</v>
      </c>
      <c r="H412" s="23" t="n">
        <f aca="false">G412*1.025</f>
        <v>5.7077502118</v>
      </c>
      <c r="I412" s="23" t="n">
        <f aca="false">H412*1.125</f>
        <v>6.421218988275</v>
      </c>
      <c r="J412" s="23" t="n">
        <f aca="false">I412*1.02</f>
        <v>6.5496433680405</v>
      </c>
      <c r="K412" s="23" t="n">
        <f aca="false">J412*1.13</f>
        <v>7.40109700588576</v>
      </c>
      <c r="L412" s="23" t="n">
        <v>7.9</v>
      </c>
      <c r="M412" s="30" t="n">
        <v>0.145</v>
      </c>
      <c r="N412" s="21" t="n">
        <v>1</v>
      </c>
      <c r="O412" s="31" t="s">
        <v>1436</v>
      </c>
      <c r="P412" s="67" t="s">
        <v>1417</v>
      </c>
    </row>
    <row r="413" customFormat="false" ht="10.2" hidden="false" customHeight="true" outlineLevel="0" collapsed="false">
      <c r="A413" s="33" t="s">
        <v>1437</v>
      </c>
      <c r="B413" s="76" t="s">
        <v>273</v>
      </c>
      <c r="C413" s="3" t="s">
        <v>1438</v>
      </c>
      <c r="D413" s="3" t="s">
        <v>1439</v>
      </c>
      <c r="E413" s="34" t="n">
        <v>19.6</v>
      </c>
      <c r="F413" s="35" t="n">
        <f aca="false">E413*1.0712</f>
        <v>20.99552</v>
      </c>
      <c r="G413" s="35" t="n">
        <f aca="false">F413*1.0609</f>
        <v>22.274147168</v>
      </c>
      <c r="H413" s="36" t="n">
        <f aca="false">G413*1.025</f>
        <v>22.8310008472</v>
      </c>
      <c r="I413" s="36" t="n">
        <f aca="false">H413*1.125</f>
        <v>25.6848759531</v>
      </c>
      <c r="J413" s="36" t="n">
        <f aca="false">I413*1.02</f>
        <v>26.198573472162</v>
      </c>
      <c r="K413" s="36" t="n">
        <f aca="false">J413*1.13</f>
        <v>29.6043880235431</v>
      </c>
      <c r="L413" s="36" t="n">
        <f aca="false">K413*1.069</f>
        <v>31.6470907971675</v>
      </c>
      <c r="M413" s="37" t="n">
        <v>0.158</v>
      </c>
      <c r="N413" s="3" t="n">
        <v>1</v>
      </c>
      <c r="O413" s="38" t="s">
        <v>1440</v>
      </c>
      <c r="P413" s="32" t="s">
        <v>31</v>
      </c>
    </row>
    <row r="414" customFormat="false" ht="10.2" hidden="false" customHeight="true" outlineLevel="0" collapsed="false">
      <c r="A414" s="33" t="s">
        <v>1441</v>
      </c>
      <c r="B414" s="76" t="s">
        <v>273</v>
      </c>
      <c r="C414" s="3" t="s">
        <v>1442</v>
      </c>
      <c r="D414" s="3" t="s">
        <v>1443</v>
      </c>
      <c r="E414" s="34" t="n">
        <v>21</v>
      </c>
      <c r="F414" s="35" t="n">
        <f aca="false">E414*1.0712</f>
        <v>22.4952</v>
      </c>
      <c r="G414" s="35" t="n">
        <f aca="false">F414*1.0609</f>
        <v>23.86515768</v>
      </c>
      <c r="H414" s="36" t="n">
        <f aca="false">G414*1.025</f>
        <v>24.461786622</v>
      </c>
      <c r="I414" s="36" t="n">
        <f aca="false">H414*1.125</f>
        <v>27.51950994975</v>
      </c>
      <c r="J414" s="36" t="n">
        <f aca="false">I414*1.02</f>
        <v>28.069900148745</v>
      </c>
      <c r="K414" s="36" t="n">
        <f aca="false">J414*1.13</f>
        <v>31.7189871680818</v>
      </c>
      <c r="L414" s="36" t="n">
        <f aca="false">K414*1.069</f>
        <v>33.9075972826795</v>
      </c>
      <c r="M414" s="37" t="n">
        <v>0.149</v>
      </c>
      <c r="N414" s="3" t="n">
        <v>1</v>
      </c>
      <c r="O414" s="38" t="s">
        <v>1444</v>
      </c>
      <c r="P414" s="32" t="s">
        <v>31</v>
      </c>
    </row>
    <row r="415" customFormat="false" ht="10.2" hidden="false" customHeight="true" outlineLevel="0" collapsed="false">
      <c r="A415" s="41" t="s">
        <v>1445</v>
      </c>
      <c r="B415" s="76" t="s">
        <v>273</v>
      </c>
      <c r="C415" s="45" t="s">
        <v>1446</v>
      </c>
      <c r="D415" s="45" t="s">
        <v>1447</v>
      </c>
      <c r="E415" s="34" t="n">
        <v>14.9</v>
      </c>
      <c r="F415" s="35" t="n">
        <f aca="false">E415*1.0712</f>
        <v>15.96088</v>
      </c>
      <c r="G415" s="35" t="n">
        <f aca="false">F415*1.0609</f>
        <v>16.932897592</v>
      </c>
      <c r="H415" s="36" t="n">
        <f aca="false">G415*1.025</f>
        <v>17.3562200318</v>
      </c>
      <c r="I415" s="36" t="n">
        <f aca="false">H415*1.125</f>
        <v>19.525747535775</v>
      </c>
      <c r="J415" s="36" t="n">
        <f aca="false">I415*1.02</f>
        <v>19.9162624864905</v>
      </c>
      <c r="K415" s="36" t="n">
        <f aca="false">J415*1.13</f>
        <v>22.5053766097343</v>
      </c>
      <c r="L415" s="36" t="n">
        <f aca="false">K415*1.069</f>
        <v>24.0582475958059</v>
      </c>
      <c r="M415" s="39" t="n">
        <v>0.135</v>
      </c>
      <c r="N415" s="3" t="n">
        <v>1</v>
      </c>
      <c r="O415" s="40" t="s">
        <v>1448</v>
      </c>
      <c r="P415" s="32" t="s">
        <v>1449</v>
      </c>
    </row>
    <row r="416" customFormat="false" ht="10.2" hidden="false" customHeight="true" outlineLevel="0" collapsed="false">
      <c r="A416" s="41" t="s">
        <v>1450</v>
      </c>
      <c r="B416" s="76" t="s">
        <v>273</v>
      </c>
      <c r="C416" s="45" t="s">
        <v>1446</v>
      </c>
      <c r="D416" s="45" t="s">
        <v>1451</v>
      </c>
      <c r="E416" s="34" t="n">
        <v>14.9</v>
      </c>
      <c r="F416" s="35" t="n">
        <f aca="false">E416*1.0712</f>
        <v>15.96088</v>
      </c>
      <c r="G416" s="35" t="n">
        <f aca="false">F416*1.0609</f>
        <v>16.932897592</v>
      </c>
      <c r="H416" s="36" t="n">
        <f aca="false">G416*1.025</f>
        <v>17.3562200318</v>
      </c>
      <c r="I416" s="36" t="n">
        <f aca="false">H416*1.125</f>
        <v>19.525747535775</v>
      </c>
      <c r="J416" s="36" t="n">
        <f aca="false">I416*1.02</f>
        <v>19.9162624864905</v>
      </c>
      <c r="K416" s="36" t="n">
        <f aca="false">J416*1.13</f>
        <v>22.5053766097343</v>
      </c>
      <c r="L416" s="36" t="n">
        <f aca="false">K416*1.069</f>
        <v>24.0582475958059</v>
      </c>
      <c r="M416" s="39" t="n">
        <v>0.135</v>
      </c>
      <c r="N416" s="3" t="n">
        <v>1</v>
      </c>
      <c r="O416" s="40" t="s">
        <v>1452</v>
      </c>
      <c r="P416" s="32" t="s">
        <v>1449</v>
      </c>
    </row>
    <row r="417" s="72" customFormat="true" ht="10.2" hidden="false" customHeight="true" outlineLevel="0" collapsed="false">
      <c r="A417" s="27" t="s">
        <v>1453</v>
      </c>
      <c r="B417" s="76" t="s">
        <v>273</v>
      </c>
      <c r="C417" s="21" t="s">
        <v>1408</v>
      </c>
      <c r="D417" s="21" t="s">
        <v>1454</v>
      </c>
      <c r="E417" s="28" t="n">
        <v>7.6</v>
      </c>
      <c r="F417" s="29" t="n">
        <f aca="false">E417*1.0712</f>
        <v>8.14112</v>
      </c>
      <c r="G417" s="29" t="n">
        <f aca="false">F417*1.0609</f>
        <v>8.636914208</v>
      </c>
      <c r="H417" s="23" t="n">
        <f aca="false">G417*1.025</f>
        <v>8.8528370632</v>
      </c>
      <c r="I417" s="23" t="n">
        <f aca="false">H417*1.125</f>
        <v>9.9594416961</v>
      </c>
      <c r="J417" s="23" t="n">
        <f aca="false">I417*1.02</f>
        <v>10.158630530022</v>
      </c>
      <c r="K417" s="23" t="n">
        <f aca="false">J417*1.13</f>
        <v>11.4792524989249</v>
      </c>
      <c r="L417" s="23" t="n">
        <v>12.25</v>
      </c>
      <c r="M417" s="30" t="n">
        <v>0.126</v>
      </c>
      <c r="N417" s="21" t="n">
        <v>1</v>
      </c>
      <c r="O417" s="31" t="s">
        <v>1455</v>
      </c>
      <c r="P417" s="67" t="s">
        <v>1449</v>
      </c>
    </row>
    <row r="418" customFormat="false" ht="10.2" hidden="false" customHeight="true" outlineLevel="0" collapsed="false">
      <c r="A418" s="33" t="s">
        <v>1456</v>
      </c>
      <c r="B418" s="76" t="s">
        <v>273</v>
      </c>
      <c r="C418" s="3" t="s">
        <v>1457</v>
      </c>
      <c r="D418" s="3" t="s">
        <v>1458</v>
      </c>
      <c r="E418" s="34" t="n">
        <v>17.5</v>
      </c>
      <c r="F418" s="35" t="n">
        <f aca="false">E418*1.0712</f>
        <v>18.746</v>
      </c>
      <c r="G418" s="35" t="n">
        <f aca="false">F418*1.0609</f>
        <v>19.8876314</v>
      </c>
      <c r="H418" s="36" t="n">
        <f aca="false">G418*1.025</f>
        <v>20.384822185</v>
      </c>
      <c r="I418" s="36" t="n">
        <f aca="false">H418*1.125</f>
        <v>22.932924958125</v>
      </c>
      <c r="J418" s="36" t="n">
        <f aca="false">I418*1.02</f>
        <v>23.3915834572875</v>
      </c>
      <c r="K418" s="36" t="n">
        <f aca="false">J418*1.13</f>
        <v>26.4324893067349</v>
      </c>
      <c r="L418" s="36" t="n">
        <f aca="false">K418*1.069</f>
        <v>28.2563310688996</v>
      </c>
      <c r="M418" s="37" t="n">
        <v>0.187</v>
      </c>
      <c r="N418" s="3" t="n">
        <v>1</v>
      </c>
      <c r="O418" s="38" t="s">
        <v>1459</v>
      </c>
      <c r="P418" s="32" t="s">
        <v>31</v>
      </c>
    </row>
    <row r="419" customFormat="false" ht="10.2" hidden="false" customHeight="true" outlineLevel="0" collapsed="false">
      <c r="A419" s="33" t="s">
        <v>1460</v>
      </c>
      <c r="B419" s="76" t="s">
        <v>273</v>
      </c>
      <c r="C419" s="3" t="s">
        <v>1461</v>
      </c>
      <c r="D419" s="3" t="s">
        <v>1462</v>
      </c>
      <c r="E419" s="34" t="n">
        <v>15.1</v>
      </c>
      <c r="F419" s="35" t="n">
        <f aca="false">E419*1.0712</f>
        <v>16.17512</v>
      </c>
      <c r="G419" s="35" t="n">
        <f aca="false">F419*1.0609</f>
        <v>17.160184808</v>
      </c>
      <c r="H419" s="36" t="n">
        <f aca="false">G419*1.025</f>
        <v>17.5891894282</v>
      </c>
      <c r="I419" s="36" t="n">
        <f aca="false">H419*1.125</f>
        <v>19.787838106725</v>
      </c>
      <c r="J419" s="36" t="n">
        <f aca="false">I419*1.02</f>
        <v>20.1835948688595</v>
      </c>
      <c r="K419" s="36" t="n">
        <f aca="false">J419*1.13</f>
        <v>22.8074622018112</v>
      </c>
      <c r="L419" s="36" t="n">
        <f aca="false">K419*1.069</f>
        <v>24.3811770937362</v>
      </c>
      <c r="M419" s="37" t="n">
        <v>0.099</v>
      </c>
      <c r="N419" s="3" t="n">
        <v>1</v>
      </c>
      <c r="O419" s="38" t="s">
        <v>1463</v>
      </c>
      <c r="P419" s="32" t="s">
        <v>31</v>
      </c>
    </row>
    <row r="420" customFormat="false" ht="10.2" hidden="false" customHeight="true" outlineLevel="0" collapsed="false">
      <c r="A420" s="33" t="s">
        <v>1464</v>
      </c>
      <c r="B420" s="76" t="s">
        <v>273</v>
      </c>
      <c r="C420" s="3" t="s">
        <v>1465</v>
      </c>
      <c r="D420" s="3" t="s">
        <v>1462</v>
      </c>
      <c r="E420" s="34" t="n">
        <v>15</v>
      </c>
      <c r="F420" s="35" t="n">
        <f aca="false">E420*1.0712</f>
        <v>16.068</v>
      </c>
      <c r="G420" s="35" t="n">
        <f aca="false">F420*1.0609</f>
        <v>17.0465412</v>
      </c>
      <c r="H420" s="36" t="n">
        <f aca="false">G420*1.025</f>
        <v>17.47270473</v>
      </c>
      <c r="I420" s="36" t="n">
        <f aca="false">H420*1.125</f>
        <v>19.65679282125</v>
      </c>
      <c r="J420" s="36" t="n">
        <f aca="false">I420*1.02</f>
        <v>20.049928677675</v>
      </c>
      <c r="K420" s="36" t="n">
        <f aca="false">J420*1.13</f>
        <v>22.6564194057727</v>
      </c>
      <c r="L420" s="36" t="n">
        <f aca="false">K420*1.069</f>
        <v>24.2197123447711</v>
      </c>
      <c r="M420" s="37" t="n">
        <v>0.106</v>
      </c>
      <c r="N420" s="3" t="n">
        <v>1</v>
      </c>
      <c r="O420" s="38" t="s">
        <v>1466</v>
      </c>
      <c r="P420" s="32" t="s">
        <v>31</v>
      </c>
    </row>
    <row r="421" customFormat="false" ht="10.2" hidden="false" customHeight="true" outlineLevel="0" collapsed="false">
      <c r="A421" s="33" t="s">
        <v>1467</v>
      </c>
      <c r="B421" s="76" t="s">
        <v>273</v>
      </c>
      <c r="C421" s="3" t="s">
        <v>1468</v>
      </c>
      <c r="D421" s="3" t="s">
        <v>1469</v>
      </c>
      <c r="E421" s="34" t="n">
        <v>16.2</v>
      </c>
      <c r="F421" s="35" t="n">
        <f aca="false">E421*1.0712</f>
        <v>17.35344</v>
      </c>
      <c r="G421" s="35" t="n">
        <f aca="false">F421*1.0609</f>
        <v>18.410264496</v>
      </c>
      <c r="H421" s="36" t="n">
        <f aca="false">G421*1.025</f>
        <v>18.8705211084</v>
      </c>
      <c r="I421" s="36" t="n">
        <f aca="false">H421*1.125</f>
        <v>21.22933624695</v>
      </c>
      <c r="J421" s="36" t="n">
        <f aca="false">I421*1.02</f>
        <v>21.653922971889</v>
      </c>
      <c r="K421" s="36" t="n">
        <f aca="false">J421*1.13</f>
        <v>24.4689329582346</v>
      </c>
      <c r="L421" s="36" t="n">
        <f aca="false">K421*1.069</f>
        <v>26.1572893323527</v>
      </c>
      <c r="M421" s="37" t="n">
        <v>0.114</v>
      </c>
      <c r="N421" s="3" t="n">
        <v>1</v>
      </c>
      <c r="O421" s="38" t="s">
        <v>1470</v>
      </c>
      <c r="P421" s="32" t="s">
        <v>31</v>
      </c>
    </row>
    <row r="422" customFormat="false" ht="10.2" hidden="false" customHeight="true" outlineLevel="0" collapsed="false">
      <c r="A422" s="33" t="s">
        <v>1471</v>
      </c>
      <c r="B422" s="76" t="s">
        <v>273</v>
      </c>
      <c r="C422" s="3" t="s">
        <v>1472</v>
      </c>
      <c r="D422" s="3" t="s">
        <v>1469</v>
      </c>
      <c r="E422" s="34" t="n">
        <v>17.1</v>
      </c>
      <c r="F422" s="35" t="n">
        <f aca="false">E422*1.0712</f>
        <v>18.31752</v>
      </c>
      <c r="G422" s="35" t="n">
        <f aca="false">F422*1.0609</f>
        <v>19.433056968</v>
      </c>
      <c r="H422" s="36" t="n">
        <f aca="false">G422*1.025</f>
        <v>19.9188833922</v>
      </c>
      <c r="I422" s="36" t="n">
        <f aca="false">H422*1.125</f>
        <v>22.408743816225</v>
      </c>
      <c r="J422" s="36" t="n">
        <f aca="false">I422*1.02</f>
        <v>22.8569186925495</v>
      </c>
      <c r="K422" s="36" t="n">
        <f aca="false">J422*1.13</f>
        <v>25.8283181225809</v>
      </c>
      <c r="L422" s="36" t="n">
        <f aca="false">K422*1.069</f>
        <v>27.610472073039</v>
      </c>
      <c r="M422" s="37" t="n">
        <v>0.137</v>
      </c>
      <c r="N422" s="3" t="n">
        <v>1</v>
      </c>
      <c r="O422" s="38" t="s">
        <v>1473</v>
      </c>
      <c r="P422" s="32" t="s">
        <v>31</v>
      </c>
    </row>
    <row r="423" customFormat="false" ht="10.2" hidden="false" customHeight="true" outlineLevel="0" collapsed="false">
      <c r="A423" s="33" t="s">
        <v>1474</v>
      </c>
      <c r="B423" s="76" t="s">
        <v>273</v>
      </c>
      <c r="C423" s="3" t="s">
        <v>1475</v>
      </c>
      <c r="D423" s="3" t="s">
        <v>1462</v>
      </c>
      <c r="E423" s="34" t="n">
        <v>18.2</v>
      </c>
      <c r="F423" s="35" t="n">
        <f aca="false">E423*1.0712</f>
        <v>19.49584</v>
      </c>
      <c r="G423" s="35" t="n">
        <f aca="false">F423*1.0609</f>
        <v>20.683136656</v>
      </c>
      <c r="H423" s="36" t="n">
        <f aca="false">G423*1.025</f>
        <v>21.2002150724</v>
      </c>
      <c r="I423" s="36" t="n">
        <f aca="false">H423*1.125</f>
        <v>23.85024195645</v>
      </c>
      <c r="J423" s="36" t="n">
        <f aca="false">I423*1.02</f>
        <v>24.327246795579</v>
      </c>
      <c r="K423" s="36" t="n">
        <f aca="false">J423*1.13</f>
        <v>27.4897888790043</v>
      </c>
      <c r="L423" s="36" t="n">
        <f aca="false">K423*1.069</f>
        <v>29.3865843116556</v>
      </c>
      <c r="M423" s="37" t="n">
        <v>0.135</v>
      </c>
      <c r="N423" s="3" t="n">
        <v>1</v>
      </c>
      <c r="O423" s="38" t="s">
        <v>1476</v>
      </c>
      <c r="P423" s="32" t="s">
        <v>31</v>
      </c>
    </row>
    <row r="424" customFormat="false" ht="10.2" hidden="false" customHeight="true" outlineLevel="0" collapsed="false">
      <c r="A424" s="33" t="s">
        <v>1477</v>
      </c>
      <c r="B424" s="76" t="s">
        <v>273</v>
      </c>
      <c r="C424" s="3" t="s">
        <v>1478</v>
      </c>
      <c r="D424" s="3" t="s">
        <v>1479</v>
      </c>
      <c r="E424" s="34" t="n">
        <v>19.3</v>
      </c>
      <c r="F424" s="35" t="n">
        <f aca="false">E424*1.0712</f>
        <v>20.67416</v>
      </c>
      <c r="G424" s="35" t="n">
        <f aca="false">F424*1.0609</f>
        <v>21.933216344</v>
      </c>
      <c r="H424" s="36" t="n">
        <f aca="false">G424*1.025</f>
        <v>22.4815467526</v>
      </c>
      <c r="I424" s="36" t="n">
        <f aca="false">H424*1.125</f>
        <v>25.291740096675</v>
      </c>
      <c r="J424" s="36" t="n">
        <f aca="false">I424*1.02</f>
        <v>25.7975748986085</v>
      </c>
      <c r="K424" s="36" t="n">
        <f aca="false">J424*1.13</f>
        <v>29.1512596354276</v>
      </c>
      <c r="L424" s="36" t="n">
        <f aca="false">K424*1.069</f>
        <v>31.1626965502721</v>
      </c>
      <c r="M424" s="37" t="n">
        <v>0.146</v>
      </c>
      <c r="N424" s="3" t="n">
        <v>1</v>
      </c>
      <c r="O424" s="38" t="s">
        <v>1480</v>
      </c>
      <c r="P424" s="32" t="s">
        <v>31</v>
      </c>
    </row>
    <row r="425" customFormat="false" ht="10.2" hidden="false" customHeight="true" outlineLevel="0" collapsed="false">
      <c r="A425" s="41" t="s">
        <v>1481</v>
      </c>
      <c r="B425" s="76" t="s">
        <v>273</v>
      </c>
      <c r="C425" s="3" t="s">
        <v>1482</v>
      </c>
      <c r="D425" s="3" t="s">
        <v>1483</v>
      </c>
      <c r="E425" s="34" t="n">
        <v>39</v>
      </c>
      <c r="F425" s="35" t="n">
        <f aca="false">E425*1.0712</f>
        <v>41.7768</v>
      </c>
      <c r="G425" s="35" t="n">
        <f aca="false">F425*1.0609</f>
        <v>44.32100712</v>
      </c>
      <c r="H425" s="36" t="n">
        <f aca="false">G425*1.025</f>
        <v>45.429032298</v>
      </c>
      <c r="I425" s="36" t="n">
        <f aca="false">H425*1.125</f>
        <v>51.10766133525</v>
      </c>
      <c r="J425" s="36" t="n">
        <f aca="false">I425*1.02</f>
        <v>52.129814561955</v>
      </c>
      <c r="K425" s="36" t="n">
        <f aca="false">J425*1.13</f>
        <v>58.9066904550091</v>
      </c>
      <c r="L425" s="36" t="n">
        <f aca="false">K425*1.069</f>
        <v>62.9712520964048</v>
      </c>
      <c r="M425" s="39" t="n">
        <v>0.231</v>
      </c>
      <c r="N425" s="3" t="n">
        <v>1</v>
      </c>
      <c r="O425" s="40" t="s">
        <v>1484</v>
      </c>
      <c r="P425" s="32" t="s">
        <v>31</v>
      </c>
    </row>
    <row r="426" customFormat="false" ht="10.2" hidden="false" customHeight="true" outlineLevel="0" collapsed="false">
      <c r="A426" s="33" t="s">
        <v>1485</v>
      </c>
      <c r="B426" s="76" t="s">
        <v>273</v>
      </c>
      <c r="C426" s="3" t="s">
        <v>1408</v>
      </c>
      <c r="D426" s="3" t="s">
        <v>1486</v>
      </c>
      <c r="E426" s="34" t="n">
        <v>10.1</v>
      </c>
      <c r="F426" s="35" t="n">
        <f aca="false">E426*1.0712</f>
        <v>10.81912</v>
      </c>
      <c r="G426" s="35" t="n">
        <f aca="false">F426*1.0609</f>
        <v>11.478004408</v>
      </c>
      <c r="H426" s="36" t="n">
        <f aca="false">G426*1.025</f>
        <v>11.7649545182</v>
      </c>
      <c r="I426" s="36" t="n">
        <f aca="false">H426*1.125</f>
        <v>13.235573832975</v>
      </c>
      <c r="J426" s="36" t="n">
        <f aca="false">I426*1.02</f>
        <v>13.5002853096345</v>
      </c>
      <c r="K426" s="36" t="n">
        <f aca="false">J426*1.13</f>
        <v>15.255322399887</v>
      </c>
      <c r="L426" s="36" t="n">
        <f aca="false">K426*1.069</f>
        <v>16.3079396454792</v>
      </c>
      <c r="M426" s="37" t="n">
        <v>0.135</v>
      </c>
      <c r="N426" s="3" t="n">
        <v>1</v>
      </c>
      <c r="O426" s="38" t="s">
        <v>1487</v>
      </c>
      <c r="P426" s="32" t="s">
        <v>31</v>
      </c>
    </row>
    <row r="427" customFormat="false" ht="10.2" hidden="false" customHeight="true" outlineLevel="0" collapsed="false">
      <c r="A427" s="33" t="s">
        <v>1488</v>
      </c>
      <c r="B427" s="76" t="s">
        <v>273</v>
      </c>
      <c r="C427" s="3" t="s">
        <v>1408</v>
      </c>
      <c r="D427" s="3" t="s">
        <v>1489</v>
      </c>
      <c r="E427" s="34" t="n">
        <v>11.5</v>
      </c>
      <c r="F427" s="35" t="n">
        <f aca="false">E427*1.0712</f>
        <v>12.3188</v>
      </c>
      <c r="G427" s="35" t="n">
        <f aca="false">F427*1.0609</f>
        <v>13.06901492</v>
      </c>
      <c r="H427" s="36" t="n">
        <f aca="false">G427*1.025</f>
        <v>13.395740293</v>
      </c>
      <c r="I427" s="36" t="n">
        <f aca="false">H427*1.125</f>
        <v>15.070207829625</v>
      </c>
      <c r="J427" s="36" t="n">
        <f aca="false">I427*1.02</f>
        <v>15.3716119862175</v>
      </c>
      <c r="K427" s="36" t="n">
        <f aca="false">J427*1.13</f>
        <v>17.3699215444258</v>
      </c>
      <c r="L427" s="36" t="n">
        <f aca="false">K427*1.069</f>
        <v>18.5684461309911</v>
      </c>
      <c r="M427" s="37" t="n">
        <v>0.101</v>
      </c>
      <c r="N427" s="3" t="n">
        <v>1</v>
      </c>
      <c r="O427" s="38" t="s">
        <v>1490</v>
      </c>
      <c r="P427" s="32" t="s">
        <v>31</v>
      </c>
    </row>
    <row r="428" customFormat="false" ht="10.2" hidden="false" customHeight="true" outlineLevel="0" collapsed="false">
      <c r="A428" s="33" t="s">
        <v>1491</v>
      </c>
      <c r="B428" s="76" t="s">
        <v>273</v>
      </c>
      <c r="C428" s="3" t="s">
        <v>1408</v>
      </c>
      <c r="D428" s="3" t="s">
        <v>1492</v>
      </c>
      <c r="E428" s="34" t="n">
        <v>11.2</v>
      </c>
      <c r="F428" s="35" t="n">
        <f aca="false">E428*1.0712</f>
        <v>11.99744</v>
      </c>
      <c r="G428" s="35" t="n">
        <f aca="false">F428*1.0609</f>
        <v>12.728084096</v>
      </c>
      <c r="H428" s="36" t="n">
        <f aca="false">G428*1.025</f>
        <v>13.0462861984</v>
      </c>
      <c r="I428" s="36" t="n">
        <f aca="false">H428*1.125</f>
        <v>14.6770719732</v>
      </c>
      <c r="J428" s="36" t="n">
        <f aca="false">I428*1.02</f>
        <v>14.970613412664</v>
      </c>
      <c r="K428" s="36" t="n">
        <f aca="false">J428*1.13</f>
        <v>16.9167931563103</v>
      </c>
      <c r="L428" s="36" t="n">
        <f aca="false">K428*1.069</f>
        <v>18.0840518840957</v>
      </c>
      <c r="M428" s="37" t="n">
        <v>0.138</v>
      </c>
      <c r="N428" s="3" t="n">
        <v>1</v>
      </c>
      <c r="O428" s="38" t="s">
        <v>1493</v>
      </c>
      <c r="P428" s="32" t="s">
        <v>31</v>
      </c>
    </row>
    <row r="429" customFormat="false" ht="10.2" hidden="false" customHeight="true" outlineLevel="0" collapsed="false">
      <c r="A429" s="33" t="s">
        <v>1494</v>
      </c>
      <c r="B429" s="76" t="s">
        <v>273</v>
      </c>
      <c r="C429" s="3" t="s">
        <v>1495</v>
      </c>
      <c r="D429" s="3" t="s">
        <v>1496</v>
      </c>
      <c r="E429" s="34" t="n">
        <v>20.5</v>
      </c>
      <c r="F429" s="35" t="n">
        <f aca="false">E429*1.0712</f>
        <v>21.9596</v>
      </c>
      <c r="G429" s="35" t="n">
        <f aca="false">F429*1.0609</f>
        <v>23.29693964</v>
      </c>
      <c r="H429" s="36" t="n">
        <f aca="false">G429*1.025</f>
        <v>23.879363131</v>
      </c>
      <c r="I429" s="36" t="n">
        <f aca="false">H429*1.125</f>
        <v>26.864283522375</v>
      </c>
      <c r="J429" s="36" t="n">
        <f aca="false">I429*1.02</f>
        <v>27.4015691928225</v>
      </c>
      <c r="K429" s="36" t="n">
        <f aca="false">J429*1.13</f>
        <v>30.9637731878894</v>
      </c>
      <c r="L429" s="36" t="n">
        <f aca="false">K429*1.069</f>
        <v>33.1002735378538</v>
      </c>
      <c r="M429" s="37" t="n">
        <v>0.142</v>
      </c>
      <c r="N429" s="3" t="n">
        <v>1</v>
      </c>
      <c r="O429" s="38" t="s">
        <v>1497</v>
      </c>
      <c r="P429" s="32" t="s">
        <v>31</v>
      </c>
    </row>
    <row r="430" customFormat="false" ht="10.2" hidden="false" customHeight="true" outlineLevel="0" collapsed="false">
      <c r="A430" s="41" t="s">
        <v>1498</v>
      </c>
      <c r="B430" s="76" t="s">
        <v>273</v>
      </c>
      <c r="C430" s="3" t="s">
        <v>1482</v>
      </c>
      <c r="D430" s="3" t="s">
        <v>1499</v>
      </c>
      <c r="E430" s="34" t="n">
        <v>34.2</v>
      </c>
      <c r="F430" s="35" t="n">
        <f aca="false">E430*1.0712</f>
        <v>36.63504</v>
      </c>
      <c r="G430" s="35" t="n">
        <f aca="false">F430*1.0609</f>
        <v>38.866113936</v>
      </c>
      <c r="H430" s="36" t="n">
        <f aca="false">G430*1.025</f>
        <v>39.8377667844</v>
      </c>
      <c r="I430" s="36" t="n">
        <f aca="false">H430*1.125</f>
        <v>44.81748763245</v>
      </c>
      <c r="J430" s="36" t="n">
        <f aca="false">I430*1.02</f>
        <v>45.713837385099</v>
      </c>
      <c r="K430" s="36" t="n">
        <f aca="false">J430*1.13</f>
        <v>51.6566362451619</v>
      </c>
      <c r="L430" s="36" t="n">
        <f aca="false">K430*1.069</f>
        <v>55.220944146078</v>
      </c>
      <c r="M430" s="39" t="n">
        <v>0.192</v>
      </c>
      <c r="N430" s="3" t="n">
        <v>1</v>
      </c>
      <c r="O430" s="40" t="s">
        <v>1500</v>
      </c>
      <c r="P430" s="32" t="s">
        <v>31</v>
      </c>
    </row>
    <row r="431" customFormat="false" ht="10.2" hidden="false" customHeight="true" outlineLevel="0" collapsed="false">
      <c r="A431" s="27" t="s">
        <v>1501</v>
      </c>
      <c r="B431" s="76" t="s">
        <v>273</v>
      </c>
      <c r="C431" s="21" t="s">
        <v>1408</v>
      </c>
      <c r="D431" s="21" t="s">
        <v>1502</v>
      </c>
      <c r="E431" s="28" t="n">
        <v>3.9</v>
      </c>
      <c r="F431" s="29" t="n">
        <f aca="false">E431*1.0712</f>
        <v>4.17768</v>
      </c>
      <c r="G431" s="29" t="n">
        <v>4.4</v>
      </c>
      <c r="H431" s="23" t="n">
        <f aca="false">G431*1.025</f>
        <v>4.51</v>
      </c>
      <c r="I431" s="23" t="n">
        <f aca="false">H431*1.125</f>
        <v>5.07375</v>
      </c>
      <c r="J431" s="23" t="n">
        <f aca="false">I431*1.02</f>
        <v>5.175225</v>
      </c>
      <c r="K431" s="23" t="n">
        <f aca="false">J431*1.13</f>
        <v>5.84800425</v>
      </c>
      <c r="L431" s="23" t="n">
        <f aca="false">K431*1.069</f>
        <v>6.25151654325</v>
      </c>
      <c r="M431" s="30" t="n">
        <v>0.128</v>
      </c>
      <c r="N431" s="21" t="n">
        <v>1</v>
      </c>
      <c r="O431" s="31" t="s">
        <v>1503</v>
      </c>
      <c r="P431" s="67" t="s">
        <v>1417</v>
      </c>
    </row>
    <row r="432" customFormat="false" ht="10.2" hidden="false" customHeight="true" outlineLevel="0" collapsed="false">
      <c r="A432" s="27" t="s">
        <v>1504</v>
      </c>
      <c r="B432" s="76" t="s">
        <v>273</v>
      </c>
      <c r="C432" s="21" t="s">
        <v>1408</v>
      </c>
      <c r="D432" s="21" t="s">
        <v>1505</v>
      </c>
      <c r="E432" s="28" t="n">
        <v>5.6</v>
      </c>
      <c r="F432" s="29" t="n">
        <f aca="false">E432*1.0712</f>
        <v>5.99872</v>
      </c>
      <c r="G432" s="29" t="n">
        <f aca="false">F432*1.0609</f>
        <v>6.364042048</v>
      </c>
      <c r="H432" s="23" t="n">
        <f aca="false">G432*1.025</f>
        <v>6.5231430992</v>
      </c>
      <c r="I432" s="23" t="n">
        <f aca="false">H432*1.125</f>
        <v>7.3385359866</v>
      </c>
      <c r="J432" s="23" t="n">
        <f aca="false">I432*1.02</f>
        <v>7.485306706332</v>
      </c>
      <c r="K432" s="23" t="n">
        <f aca="false">J432*1.13</f>
        <v>8.45839657815516</v>
      </c>
      <c r="L432" s="23" t="n">
        <v>9.05</v>
      </c>
      <c r="M432" s="30" t="n">
        <v>0.125</v>
      </c>
      <c r="N432" s="21" t="n">
        <v>1</v>
      </c>
      <c r="O432" s="31" t="s">
        <v>1506</v>
      </c>
      <c r="P432" s="67" t="s">
        <v>1417</v>
      </c>
    </row>
    <row r="433" customFormat="false" ht="10.2" hidden="false" customHeight="true" outlineLevel="0" collapsed="false">
      <c r="A433" s="33" t="s">
        <v>1507</v>
      </c>
      <c r="B433" s="76" t="s">
        <v>273</v>
      </c>
      <c r="C433" s="3" t="s">
        <v>1408</v>
      </c>
      <c r="D433" s="3" t="s">
        <v>1508</v>
      </c>
      <c r="E433" s="34" t="n">
        <v>11.7</v>
      </c>
      <c r="F433" s="35" t="n">
        <f aca="false">E433*1.0712</f>
        <v>12.53304</v>
      </c>
      <c r="G433" s="35" t="n">
        <f aca="false">F433*1.0609</f>
        <v>13.296302136</v>
      </c>
      <c r="H433" s="36" t="n">
        <f aca="false">G433*1.025</f>
        <v>13.6287096894</v>
      </c>
      <c r="I433" s="36" t="n">
        <f aca="false">H433*1.125</f>
        <v>15.332298400575</v>
      </c>
      <c r="J433" s="36" t="n">
        <f aca="false">I433*1.02</f>
        <v>15.6389443685865</v>
      </c>
      <c r="K433" s="36" t="n">
        <f aca="false">J433*1.13</f>
        <v>17.6720071365027</v>
      </c>
      <c r="L433" s="36" t="n">
        <f aca="false">K433*1.069</f>
        <v>18.8913756289214</v>
      </c>
      <c r="M433" s="37" t="n">
        <v>0.147</v>
      </c>
      <c r="N433" s="3" t="n">
        <v>1</v>
      </c>
      <c r="O433" s="38" t="s">
        <v>1509</v>
      </c>
      <c r="P433" s="32" t="s">
        <v>1417</v>
      </c>
    </row>
    <row r="434" customFormat="false" ht="10.2" hidden="false" customHeight="true" outlineLevel="0" collapsed="false">
      <c r="A434" s="33" t="s">
        <v>1510</v>
      </c>
      <c r="B434" s="76" t="s">
        <v>273</v>
      </c>
      <c r="C434" s="3" t="s">
        <v>1408</v>
      </c>
      <c r="D434" s="3" t="s">
        <v>1511</v>
      </c>
      <c r="E434" s="34" t="n">
        <v>13.7</v>
      </c>
      <c r="F434" s="35" t="n">
        <f aca="false">E434*1.0712</f>
        <v>14.67544</v>
      </c>
      <c r="G434" s="35" t="n">
        <f aca="false">F434*1.0609</f>
        <v>15.569174296</v>
      </c>
      <c r="H434" s="36" t="n">
        <f aca="false">G434*1.025</f>
        <v>15.9584036534</v>
      </c>
      <c r="I434" s="36" t="n">
        <f aca="false">H434*1.125</f>
        <v>17.953204110075</v>
      </c>
      <c r="J434" s="36" t="n">
        <f aca="false">I434*1.02</f>
        <v>18.3122681922765</v>
      </c>
      <c r="K434" s="36" t="n">
        <f aca="false">J434*1.13</f>
        <v>20.6928630572724</v>
      </c>
      <c r="L434" s="36" t="n">
        <f aca="false">K434*1.069</f>
        <v>22.1206706082242</v>
      </c>
      <c r="M434" s="37" t="n">
        <v>0.136</v>
      </c>
      <c r="N434" s="3" t="n">
        <v>1</v>
      </c>
      <c r="O434" s="38" t="s">
        <v>1512</v>
      </c>
      <c r="P434" s="32" t="s">
        <v>1417</v>
      </c>
    </row>
    <row r="435" customFormat="false" ht="10.2" hidden="false" customHeight="true" outlineLevel="0" collapsed="false">
      <c r="A435" s="27" t="s">
        <v>1513</v>
      </c>
      <c r="B435" s="76" t="s">
        <v>273</v>
      </c>
      <c r="C435" s="21" t="s">
        <v>1465</v>
      </c>
      <c r="D435" s="21" t="s">
        <v>1514</v>
      </c>
      <c r="E435" s="28" t="n">
        <v>12.2</v>
      </c>
      <c r="F435" s="29" t="n">
        <f aca="false">E435*1.0712</f>
        <v>13.06864</v>
      </c>
      <c r="G435" s="29" t="n">
        <f aca="false">F435*1.0609</f>
        <v>13.864520176</v>
      </c>
      <c r="H435" s="23" t="n">
        <f aca="false">G435*1.025</f>
        <v>14.2111331804</v>
      </c>
      <c r="I435" s="23" t="n">
        <f aca="false">H435*1.125</f>
        <v>15.98752482795</v>
      </c>
      <c r="J435" s="23" t="n">
        <f aca="false">I435*1.02</f>
        <v>16.307275324509</v>
      </c>
      <c r="K435" s="23" t="n">
        <f aca="false">J435*1.13</f>
        <v>18.4272211166952</v>
      </c>
      <c r="L435" s="23" t="n">
        <f aca="false">K435*1.069</f>
        <v>19.6986993737471</v>
      </c>
      <c r="M435" s="30" t="n">
        <v>0.153</v>
      </c>
      <c r="N435" s="21" t="n">
        <v>1</v>
      </c>
      <c r="O435" s="31" t="s">
        <v>1515</v>
      </c>
      <c r="P435" s="67" t="s">
        <v>1516</v>
      </c>
    </row>
    <row r="436" customFormat="false" ht="10.2" hidden="false" customHeight="true" outlineLevel="0" collapsed="false">
      <c r="A436" s="33" t="s">
        <v>1517</v>
      </c>
      <c r="B436" s="76" t="s">
        <v>273</v>
      </c>
      <c r="C436" s="3" t="s">
        <v>1518</v>
      </c>
      <c r="D436" s="3" t="s">
        <v>1519</v>
      </c>
      <c r="E436" s="34" t="n">
        <v>10.3</v>
      </c>
      <c r="F436" s="35" t="n">
        <f aca="false">E436*1.0712</f>
        <v>11.03336</v>
      </c>
      <c r="G436" s="35" t="n">
        <f aca="false">F436*1.0609</f>
        <v>11.705291624</v>
      </c>
      <c r="H436" s="36" t="n">
        <f aca="false">G436*1.025</f>
        <v>11.9979239146</v>
      </c>
      <c r="I436" s="36" t="n">
        <f aca="false">H436*1.125</f>
        <v>13.497664403925</v>
      </c>
      <c r="J436" s="36" t="n">
        <f aca="false">I436*1.02</f>
        <v>13.7676176920035</v>
      </c>
      <c r="K436" s="36" t="n">
        <f aca="false">J436*1.13</f>
        <v>15.557407991964</v>
      </c>
      <c r="L436" s="36" t="n">
        <f aca="false">K436*1.069</f>
        <v>16.6308691434095</v>
      </c>
      <c r="M436" s="37" t="n">
        <v>0.104</v>
      </c>
      <c r="N436" s="3" t="n">
        <v>1</v>
      </c>
      <c r="O436" s="38" t="s">
        <v>1520</v>
      </c>
      <c r="P436" s="32" t="s">
        <v>31</v>
      </c>
    </row>
    <row r="437" customFormat="false" ht="10.2" hidden="false" customHeight="true" outlineLevel="0" collapsed="false">
      <c r="A437" s="33" t="s">
        <v>1521</v>
      </c>
      <c r="B437" s="76" t="s">
        <v>273</v>
      </c>
      <c r="C437" s="3" t="s">
        <v>1522</v>
      </c>
      <c r="D437" s="3" t="s">
        <v>917</v>
      </c>
      <c r="E437" s="117" t="n">
        <v>90</v>
      </c>
      <c r="F437" s="35" t="n">
        <f aca="false">E437*1.0712</f>
        <v>96.408</v>
      </c>
      <c r="G437" s="35" t="n">
        <f aca="false">F437*1.0609</f>
        <v>102.2792472</v>
      </c>
      <c r="H437" s="36" t="n">
        <f aca="false">G437*1.025</f>
        <v>104.83622838</v>
      </c>
      <c r="I437" s="36" t="n">
        <f aca="false">H437*1.125</f>
        <v>117.9407569275</v>
      </c>
      <c r="J437" s="36" t="n">
        <f aca="false">I437*1.02</f>
        <v>120.29957206605</v>
      </c>
      <c r="K437" s="36" t="n">
        <f aca="false">J437*1.13</f>
        <v>135.938516434636</v>
      </c>
      <c r="L437" s="36" t="n">
        <f aca="false">K437*1.069</f>
        <v>145.318274068626</v>
      </c>
      <c r="M437" s="37" t="n">
        <v>0.56</v>
      </c>
      <c r="N437" s="3" t="n">
        <v>1</v>
      </c>
      <c r="O437" s="38" t="s">
        <v>1523</v>
      </c>
      <c r="P437" s="32" t="s">
        <v>31</v>
      </c>
    </row>
    <row r="438" customFormat="false" ht="10.2" hidden="false" customHeight="true" outlineLevel="0" collapsed="false">
      <c r="A438" s="27" t="s">
        <v>1524</v>
      </c>
      <c r="B438" s="76" t="s">
        <v>273</v>
      </c>
      <c r="C438" s="21" t="s">
        <v>1525</v>
      </c>
      <c r="D438" s="21" t="s">
        <v>1435</v>
      </c>
      <c r="E438" s="28" t="n">
        <v>47.3</v>
      </c>
      <c r="F438" s="29" t="n">
        <f aca="false">E438*1.0712</f>
        <v>50.66776</v>
      </c>
      <c r="G438" s="29" t="n">
        <f aca="false">F438*1.0609</f>
        <v>53.753426584</v>
      </c>
      <c r="H438" s="23" t="n">
        <f aca="false">G438*1.025</f>
        <v>55.0972622486</v>
      </c>
      <c r="I438" s="23" t="n">
        <f aca="false">H438*1.125</f>
        <v>61.984420029675</v>
      </c>
      <c r="J438" s="23" t="n">
        <f aca="false">I438*1.02</f>
        <v>63.2241084302685</v>
      </c>
      <c r="K438" s="23" t="n">
        <f aca="false">J438*1.13</f>
        <v>71.4432425262034</v>
      </c>
      <c r="L438" s="23" t="n">
        <v>76.4</v>
      </c>
      <c r="M438" s="30" t="n">
        <v>0.322</v>
      </c>
      <c r="N438" s="21" t="n">
        <v>1</v>
      </c>
      <c r="O438" s="31" t="s">
        <v>1526</v>
      </c>
      <c r="P438" s="67" t="s">
        <v>277</v>
      </c>
    </row>
    <row r="439" customFormat="false" ht="10.2" hidden="false" customHeight="true" outlineLevel="0" collapsed="false">
      <c r="A439" s="27" t="s">
        <v>1527</v>
      </c>
      <c r="B439" s="76" t="s">
        <v>273</v>
      </c>
      <c r="C439" s="21" t="s">
        <v>1528</v>
      </c>
      <c r="D439" s="21" t="s">
        <v>1435</v>
      </c>
      <c r="E439" s="28" t="n">
        <v>161</v>
      </c>
      <c r="F439" s="29" t="n">
        <f aca="false">E439*1.0712</f>
        <v>172.4632</v>
      </c>
      <c r="G439" s="29" t="n">
        <f aca="false">F439*1.0609</f>
        <v>182.96620888</v>
      </c>
      <c r="H439" s="23" t="n">
        <f aca="false">G439*1.025</f>
        <v>187.540364102</v>
      </c>
      <c r="I439" s="23" t="n">
        <f aca="false">H439*1.125</f>
        <v>210.98290961475</v>
      </c>
      <c r="J439" s="23" t="n">
        <f aca="false">I439*1.02</f>
        <v>215.202567807045</v>
      </c>
      <c r="K439" s="23" t="n">
        <f aca="false">J439*1.13</f>
        <v>243.178901621961</v>
      </c>
      <c r="L439" s="23" t="n">
        <v>260</v>
      </c>
      <c r="M439" s="30" t="n">
        <v>2.308</v>
      </c>
      <c r="N439" s="21" t="n">
        <v>1</v>
      </c>
      <c r="O439" s="31" t="s">
        <v>1529</v>
      </c>
      <c r="P439" s="67" t="s">
        <v>277</v>
      </c>
    </row>
    <row r="440" customFormat="false" ht="10.2" hidden="false" customHeight="true" outlineLevel="0" collapsed="false">
      <c r="A440" s="33" t="s">
        <v>1530</v>
      </c>
      <c r="B440" s="76" t="s">
        <v>273</v>
      </c>
      <c r="C440" s="3" t="s">
        <v>1531</v>
      </c>
      <c r="D440" s="3" t="s">
        <v>917</v>
      </c>
      <c r="E440" s="34" t="n">
        <v>128</v>
      </c>
      <c r="F440" s="35" t="n">
        <f aca="false">E440*1.0712</f>
        <v>137.1136</v>
      </c>
      <c r="G440" s="35" t="n">
        <f aca="false">F440*1.0609</f>
        <v>145.46381824</v>
      </c>
      <c r="H440" s="36" t="n">
        <f aca="false">G440*1.025</f>
        <v>149.100413696</v>
      </c>
      <c r="I440" s="36" t="n">
        <f aca="false">H440*1.125</f>
        <v>167.737965408</v>
      </c>
      <c r="J440" s="36" t="n">
        <f aca="false">I440*1.02</f>
        <v>171.09272471616</v>
      </c>
      <c r="K440" s="36" t="n">
        <f aca="false">J440*1.13</f>
        <v>193.334778929261</v>
      </c>
      <c r="L440" s="36" t="n">
        <f aca="false">K440*1.069</f>
        <v>206.67487867538</v>
      </c>
      <c r="M440" s="73" t="n">
        <v>0.58</v>
      </c>
      <c r="N440" s="3" t="n">
        <v>1</v>
      </c>
      <c r="O440" s="38" t="s">
        <v>1532</v>
      </c>
      <c r="P440" s="32" t="s">
        <v>346</v>
      </c>
    </row>
    <row r="441" customFormat="false" ht="10.2" hidden="false" customHeight="true" outlineLevel="0" collapsed="false">
      <c r="A441" s="27" t="s">
        <v>1533</v>
      </c>
      <c r="B441" s="76" t="s">
        <v>273</v>
      </c>
      <c r="C441" s="21" t="s">
        <v>1534</v>
      </c>
      <c r="D441" s="21" t="s">
        <v>1535</v>
      </c>
      <c r="E441" s="28" t="n">
        <v>18.6</v>
      </c>
      <c r="F441" s="29" t="n">
        <f aca="false">E441*1.0712</f>
        <v>19.92432</v>
      </c>
      <c r="G441" s="29" t="n">
        <f aca="false">F441*1.0609</f>
        <v>21.137711088</v>
      </c>
      <c r="H441" s="23" t="n">
        <f aca="false">G441*1.025</f>
        <v>21.6661538652</v>
      </c>
      <c r="I441" s="23" t="n">
        <f aca="false">H441*1.125</f>
        <v>24.37442309835</v>
      </c>
      <c r="J441" s="23" t="n">
        <f aca="false">I441*1.02</f>
        <v>24.861911560317</v>
      </c>
      <c r="K441" s="23" t="n">
        <f aca="false">J441*1.13</f>
        <v>28.0939600631582</v>
      </c>
      <c r="L441" s="23" t="n">
        <v>30</v>
      </c>
      <c r="M441" s="30" t="n">
        <v>0.223</v>
      </c>
      <c r="N441" s="21" t="n">
        <v>1</v>
      </c>
      <c r="O441" s="31" t="s">
        <v>1536</v>
      </c>
      <c r="P441" s="67" t="s">
        <v>1537</v>
      </c>
    </row>
    <row r="442" customFormat="false" ht="10.2" hidden="false" customHeight="true" outlineLevel="0" collapsed="false">
      <c r="A442" s="27" t="s">
        <v>1538</v>
      </c>
      <c r="B442" s="76" t="s">
        <v>273</v>
      </c>
      <c r="C442" s="21" t="s">
        <v>1534</v>
      </c>
      <c r="D442" s="21" t="s">
        <v>1539</v>
      </c>
      <c r="E442" s="28" t="n">
        <v>18.6</v>
      </c>
      <c r="F442" s="29" t="n">
        <f aca="false">E442*1.0712</f>
        <v>19.92432</v>
      </c>
      <c r="G442" s="29" t="n">
        <f aca="false">F442*1.0609</f>
        <v>21.137711088</v>
      </c>
      <c r="H442" s="23" t="n">
        <f aca="false">G442*1.025</f>
        <v>21.6661538652</v>
      </c>
      <c r="I442" s="23" t="n">
        <f aca="false">H442*1.125</f>
        <v>24.37442309835</v>
      </c>
      <c r="J442" s="23" t="n">
        <f aca="false">I442*1.02</f>
        <v>24.861911560317</v>
      </c>
      <c r="K442" s="23" t="n">
        <f aca="false">J442*1.13</f>
        <v>28.0939600631582</v>
      </c>
      <c r="L442" s="23" t="n">
        <v>30</v>
      </c>
      <c r="M442" s="30" t="n">
        <v>0.2</v>
      </c>
      <c r="N442" s="21" t="n">
        <v>1</v>
      </c>
      <c r="O442" s="31" t="s">
        <v>1540</v>
      </c>
      <c r="P442" s="67" t="s">
        <v>1537</v>
      </c>
    </row>
    <row r="443" customFormat="false" ht="10.2" hidden="false" customHeight="true" outlineLevel="0" collapsed="false">
      <c r="A443" s="93" t="s">
        <v>1541</v>
      </c>
      <c r="B443" s="76" t="s">
        <v>273</v>
      </c>
      <c r="C443" s="21" t="s">
        <v>1542</v>
      </c>
      <c r="D443" s="21" t="s">
        <v>1535</v>
      </c>
      <c r="E443" s="28" t="n">
        <v>10.3</v>
      </c>
      <c r="F443" s="29" t="n">
        <f aca="false">E443*1.0712</f>
        <v>11.03336</v>
      </c>
      <c r="G443" s="29" t="n">
        <f aca="false">F443*1.0609</f>
        <v>11.705291624</v>
      </c>
      <c r="H443" s="23" t="n">
        <f aca="false">G443*1.025</f>
        <v>11.9979239146</v>
      </c>
      <c r="I443" s="23" t="n">
        <f aca="false">H443*1.125</f>
        <v>13.497664403925</v>
      </c>
      <c r="J443" s="23" t="n">
        <f aca="false">I443*1.02</f>
        <v>13.7676176920035</v>
      </c>
      <c r="K443" s="23" t="n">
        <f aca="false">J443*1.13</f>
        <v>15.557407991964</v>
      </c>
      <c r="L443" s="23" t="n">
        <v>16.6</v>
      </c>
      <c r="M443" s="30" t="n">
        <v>0.14</v>
      </c>
      <c r="N443" s="21" t="n">
        <v>1</v>
      </c>
      <c r="O443" s="20" t="s">
        <v>1543</v>
      </c>
      <c r="P443" s="67" t="s">
        <v>1544</v>
      </c>
    </row>
    <row r="444" customFormat="false" ht="10.2" hidden="false" customHeight="true" outlineLevel="0" collapsed="false">
      <c r="A444" s="93" t="s">
        <v>1545</v>
      </c>
      <c r="B444" s="76" t="s">
        <v>273</v>
      </c>
      <c r="C444" s="21" t="s">
        <v>1546</v>
      </c>
      <c r="D444" s="21" t="s">
        <v>1535</v>
      </c>
      <c r="E444" s="28" t="n">
        <v>18.6</v>
      </c>
      <c r="F444" s="29" t="n">
        <f aca="false">E444*1.0712</f>
        <v>19.92432</v>
      </c>
      <c r="G444" s="29" t="n">
        <f aca="false">F444*1.0609</f>
        <v>21.137711088</v>
      </c>
      <c r="H444" s="23" t="n">
        <f aca="false">G444*1.025</f>
        <v>21.6661538652</v>
      </c>
      <c r="I444" s="23" t="n">
        <f aca="false">H444*1.125</f>
        <v>24.37442309835</v>
      </c>
      <c r="J444" s="23" t="n">
        <f aca="false">I444*1.02</f>
        <v>24.861911560317</v>
      </c>
      <c r="K444" s="23" t="n">
        <f aca="false">J444*1.13</f>
        <v>28.0939600631582</v>
      </c>
      <c r="L444" s="23" t="n">
        <v>30</v>
      </c>
      <c r="M444" s="30" t="n">
        <v>0.22</v>
      </c>
      <c r="N444" s="21" t="n">
        <v>1</v>
      </c>
      <c r="O444" s="20" t="s">
        <v>1547</v>
      </c>
      <c r="P444" s="67" t="s">
        <v>1537</v>
      </c>
    </row>
    <row r="445" customFormat="false" ht="10.2" hidden="false" customHeight="true" outlineLevel="0" collapsed="false">
      <c r="A445" s="93" t="s">
        <v>1548</v>
      </c>
      <c r="B445" s="76" t="s">
        <v>273</v>
      </c>
      <c r="C445" s="21" t="s">
        <v>1549</v>
      </c>
      <c r="D445" s="21" t="s">
        <v>1535</v>
      </c>
      <c r="E445" s="28" t="n">
        <v>18.6</v>
      </c>
      <c r="F445" s="29" t="n">
        <f aca="false">E445*1.0712</f>
        <v>19.92432</v>
      </c>
      <c r="G445" s="29" t="n">
        <f aca="false">F445*1.0609</f>
        <v>21.137711088</v>
      </c>
      <c r="H445" s="23" t="n">
        <f aca="false">G445*1.025</f>
        <v>21.6661538652</v>
      </c>
      <c r="I445" s="23" t="n">
        <f aca="false">H445*1.125</f>
        <v>24.37442309835</v>
      </c>
      <c r="J445" s="23" t="n">
        <f aca="false">I445*1.02</f>
        <v>24.861911560317</v>
      </c>
      <c r="K445" s="23" t="n">
        <f aca="false">J445*1.13</f>
        <v>28.0939600631582</v>
      </c>
      <c r="L445" s="23" t="n">
        <v>30</v>
      </c>
      <c r="M445" s="30" t="n">
        <v>0.22</v>
      </c>
      <c r="N445" s="21" t="n">
        <v>1</v>
      </c>
      <c r="O445" s="20" t="s">
        <v>1550</v>
      </c>
      <c r="P445" s="67" t="s">
        <v>1537</v>
      </c>
    </row>
    <row r="446" customFormat="false" ht="10.2" hidden="false" customHeight="true" outlineLevel="0" collapsed="false">
      <c r="A446" s="93" t="s">
        <v>1551</v>
      </c>
      <c r="B446" s="76" t="s">
        <v>273</v>
      </c>
      <c r="C446" s="21" t="s">
        <v>1542</v>
      </c>
      <c r="D446" s="21" t="s">
        <v>1552</v>
      </c>
      <c r="E446" s="28" t="n">
        <v>10.3</v>
      </c>
      <c r="F446" s="29" t="n">
        <f aca="false">E446*1.0712</f>
        <v>11.03336</v>
      </c>
      <c r="G446" s="29" t="n">
        <f aca="false">F446*1.0609</f>
        <v>11.705291624</v>
      </c>
      <c r="H446" s="23" t="n">
        <f aca="false">G446*1.025</f>
        <v>11.9979239146</v>
      </c>
      <c r="I446" s="23" t="n">
        <f aca="false">H446*1.125</f>
        <v>13.497664403925</v>
      </c>
      <c r="J446" s="23" t="n">
        <f aca="false">I446*1.02</f>
        <v>13.7676176920035</v>
      </c>
      <c r="K446" s="23" t="n">
        <f aca="false">J446*1.13</f>
        <v>15.557407991964</v>
      </c>
      <c r="L446" s="23" t="n">
        <v>160</v>
      </c>
      <c r="M446" s="30" t="n">
        <v>0.14</v>
      </c>
      <c r="N446" s="21" t="n">
        <v>1</v>
      </c>
      <c r="O446" s="20" t="s">
        <v>1543</v>
      </c>
      <c r="P446" s="67" t="s">
        <v>1544</v>
      </c>
    </row>
    <row r="447" customFormat="false" ht="10.2" hidden="false" customHeight="true" outlineLevel="0" collapsed="false">
      <c r="A447" s="93" t="s">
        <v>1553</v>
      </c>
      <c r="B447" s="76" t="s">
        <v>273</v>
      </c>
      <c r="C447" s="21" t="s">
        <v>1546</v>
      </c>
      <c r="D447" s="21" t="s">
        <v>1552</v>
      </c>
      <c r="E447" s="28" t="n">
        <v>18.6</v>
      </c>
      <c r="F447" s="29" t="n">
        <f aca="false">E447*1.0712</f>
        <v>19.92432</v>
      </c>
      <c r="G447" s="29" t="n">
        <f aca="false">F447*1.0609</f>
        <v>21.137711088</v>
      </c>
      <c r="H447" s="23" t="n">
        <f aca="false">G447*1.025</f>
        <v>21.6661538652</v>
      </c>
      <c r="I447" s="23" t="n">
        <f aca="false">H447*1.125</f>
        <v>24.37442309835</v>
      </c>
      <c r="J447" s="23" t="n">
        <f aca="false">I447*1.02</f>
        <v>24.861911560317</v>
      </c>
      <c r="K447" s="23" t="n">
        <f aca="false">J447*1.13</f>
        <v>28.0939600631582</v>
      </c>
      <c r="L447" s="23" t="n">
        <v>16.6</v>
      </c>
      <c r="M447" s="30" t="n">
        <v>0.22</v>
      </c>
      <c r="N447" s="21" t="n">
        <v>1</v>
      </c>
      <c r="O447" s="20" t="s">
        <v>1547</v>
      </c>
      <c r="P447" s="67" t="s">
        <v>1537</v>
      </c>
    </row>
    <row r="448" customFormat="false" ht="10.2" hidden="false" customHeight="true" outlineLevel="0" collapsed="false">
      <c r="A448" s="93" t="s">
        <v>1554</v>
      </c>
      <c r="B448" s="76" t="s">
        <v>273</v>
      </c>
      <c r="C448" s="21" t="s">
        <v>1549</v>
      </c>
      <c r="D448" s="21" t="s">
        <v>1552</v>
      </c>
      <c r="E448" s="28" t="n">
        <v>18.6</v>
      </c>
      <c r="F448" s="29" t="n">
        <f aca="false">E448*1.0712</f>
        <v>19.92432</v>
      </c>
      <c r="G448" s="29" t="n">
        <f aca="false">F448*1.0609</f>
        <v>21.137711088</v>
      </c>
      <c r="H448" s="23" t="n">
        <f aca="false">G448*1.025</f>
        <v>21.6661538652</v>
      </c>
      <c r="I448" s="23" t="n">
        <f aca="false">H448*1.125</f>
        <v>24.37442309835</v>
      </c>
      <c r="J448" s="23" t="n">
        <f aca="false">I448*1.02</f>
        <v>24.861911560317</v>
      </c>
      <c r="K448" s="23" t="n">
        <f aca="false">J448*1.13</f>
        <v>28.0939600631582</v>
      </c>
      <c r="L448" s="23" t="n">
        <v>30</v>
      </c>
      <c r="M448" s="30" t="n">
        <v>0.22</v>
      </c>
      <c r="N448" s="21" t="n">
        <v>1</v>
      </c>
      <c r="O448" s="20" t="s">
        <v>1550</v>
      </c>
      <c r="P448" s="67" t="s">
        <v>1537</v>
      </c>
    </row>
    <row r="449" s="89" customFormat="true" ht="10.2" hidden="false" customHeight="true" outlineLevel="0" collapsed="false">
      <c r="A449" s="41" t="s">
        <v>1555</v>
      </c>
      <c r="B449" s="76" t="s">
        <v>273</v>
      </c>
      <c r="C449" s="3" t="s">
        <v>1556</v>
      </c>
      <c r="D449" s="3" t="s">
        <v>1535</v>
      </c>
      <c r="E449" s="34" t="n">
        <v>15.8</v>
      </c>
      <c r="F449" s="35" t="n">
        <f aca="false">E449*1.0712</f>
        <v>16.92496</v>
      </c>
      <c r="G449" s="35" t="n">
        <f aca="false">F449*1.0609</f>
        <v>17.955690064</v>
      </c>
      <c r="H449" s="36" t="n">
        <f aca="false">G449*1.025</f>
        <v>18.4045823156</v>
      </c>
      <c r="I449" s="36" t="n">
        <f aca="false">H449*1.125</f>
        <v>20.70515510505</v>
      </c>
      <c r="J449" s="36" t="n">
        <f aca="false">I449*1.02</f>
        <v>21.119258207151</v>
      </c>
      <c r="K449" s="36" t="n">
        <f aca="false">J449*1.13</f>
        <v>23.8647617740806</v>
      </c>
      <c r="L449" s="36" t="n">
        <f aca="false">K449*1.069</f>
        <v>25.5114303364922</v>
      </c>
      <c r="M449" s="37" t="n">
        <v>0.13</v>
      </c>
      <c r="N449" s="3" t="n">
        <v>1</v>
      </c>
      <c r="O449" s="38" t="s">
        <v>1557</v>
      </c>
      <c r="P449" s="32" t="s">
        <v>31</v>
      </c>
    </row>
    <row r="450" s="89" customFormat="true" ht="10.2" hidden="false" customHeight="true" outlineLevel="0" collapsed="false">
      <c r="A450" s="41" t="s">
        <v>1558</v>
      </c>
      <c r="B450" s="76" t="s">
        <v>273</v>
      </c>
      <c r="C450" s="3" t="s">
        <v>1559</v>
      </c>
      <c r="D450" s="3" t="s">
        <v>1535</v>
      </c>
      <c r="E450" s="34" t="n">
        <v>17.6</v>
      </c>
      <c r="F450" s="35" t="n">
        <f aca="false">E450*1.0712</f>
        <v>18.85312</v>
      </c>
      <c r="G450" s="35" t="n">
        <f aca="false">F450*1.0609</f>
        <v>20.001275008</v>
      </c>
      <c r="H450" s="36" t="n">
        <f aca="false">G450*1.025</f>
        <v>20.5013068832</v>
      </c>
      <c r="I450" s="36" t="n">
        <f aca="false">H450*1.125</f>
        <v>23.0639702436</v>
      </c>
      <c r="J450" s="36" t="n">
        <f aca="false">I450*1.02</f>
        <v>23.525249648472</v>
      </c>
      <c r="K450" s="36" t="n">
        <f aca="false">J450*1.13</f>
        <v>26.5835321027734</v>
      </c>
      <c r="L450" s="36" t="n">
        <f aca="false">K450*1.069</f>
        <v>28.4177958178647</v>
      </c>
      <c r="M450" s="37" t="n">
        <v>0.2</v>
      </c>
      <c r="N450" s="3" t="n">
        <v>1</v>
      </c>
      <c r="O450" s="38" t="s">
        <v>1557</v>
      </c>
      <c r="P450" s="32" t="s">
        <v>31</v>
      </c>
    </row>
    <row r="451" s="89" customFormat="true" ht="10.2" hidden="false" customHeight="true" outlineLevel="0" collapsed="false">
      <c r="A451" s="41" t="s">
        <v>1560</v>
      </c>
      <c r="B451" s="76" t="s">
        <v>273</v>
      </c>
      <c r="C451" s="3" t="s">
        <v>1561</v>
      </c>
      <c r="D451" s="3" t="s">
        <v>1535</v>
      </c>
      <c r="E451" s="34" t="n">
        <v>12.2</v>
      </c>
      <c r="F451" s="35" t="n">
        <f aca="false">E451*1.0712</f>
        <v>13.06864</v>
      </c>
      <c r="G451" s="35" t="n">
        <f aca="false">F451*1.0609</f>
        <v>13.864520176</v>
      </c>
      <c r="H451" s="36" t="n">
        <f aca="false">G451*1.025</f>
        <v>14.2111331804</v>
      </c>
      <c r="I451" s="36" t="n">
        <f aca="false">H451*1.125</f>
        <v>15.98752482795</v>
      </c>
      <c r="J451" s="36" t="n">
        <f aca="false">I451*1.02</f>
        <v>16.307275324509</v>
      </c>
      <c r="K451" s="36" t="n">
        <f aca="false">J451*1.13</f>
        <v>18.4272211166952</v>
      </c>
      <c r="L451" s="36" t="n">
        <f aca="false">K451*1.069</f>
        <v>19.6986993737471</v>
      </c>
      <c r="M451" s="37" t="n">
        <v>0.2</v>
      </c>
      <c r="N451" s="3" t="n">
        <v>1</v>
      </c>
      <c r="O451" s="38" t="s">
        <v>1562</v>
      </c>
      <c r="P451" s="32" t="s">
        <v>31</v>
      </c>
    </row>
    <row r="452" s="89" customFormat="true" ht="10.2" hidden="false" customHeight="true" outlineLevel="0" collapsed="false">
      <c r="A452" s="31" t="s">
        <v>1563</v>
      </c>
      <c r="B452" s="31" t="s">
        <v>1219</v>
      </c>
      <c r="C452" s="21" t="s">
        <v>1220</v>
      </c>
      <c r="D452" s="21" t="s">
        <v>1564</v>
      </c>
      <c r="E452" s="28" t="n">
        <v>8.7</v>
      </c>
      <c r="F452" s="29" t="n">
        <f aca="false">E452*1.0712</f>
        <v>9.31944</v>
      </c>
      <c r="G452" s="29" t="n">
        <v>9.9</v>
      </c>
      <c r="H452" s="23" t="n">
        <f aca="false">G452*1.025</f>
        <v>10.1475</v>
      </c>
      <c r="I452" s="23" t="n">
        <f aca="false">H452*1.125</f>
        <v>11.4159375</v>
      </c>
      <c r="J452" s="23" t="n">
        <f aca="false">I452*1.02</f>
        <v>11.64425625</v>
      </c>
      <c r="K452" s="23" t="n">
        <f aca="false">J452*1.075</f>
        <v>12.51757546875</v>
      </c>
      <c r="L452" s="23" t="n">
        <v>13.4</v>
      </c>
      <c r="M452" s="30" t="n">
        <v>0.174</v>
      </c>
      <c r="N452" s="21" t="n">
        <v>1</v>
      </c>
      <c r="O452" s="31" t="s">
        <v>1565</v>
      </c>
      <c r="P452" s="67" t="s">
        <v>1331</v>
      </c>
    </row>
    <row r="453" s="89" customFormat="true" ht="10.2" hidden="false" customHeight="true" outlineLevel="0" collapsed="false">
      <c r="A453" s="38" t="s">
        <v>1566</v>
      </c>
      <c r="B453" s="76" t="s">
        <v>273</v>
      </c>
      <c r="C453" s="3" t="s">
        <v>1561</v>
      </c>
      <c r="D453" s="3" t="s">
        <v>1552</v>
      </c>
      <c r="E453" s="28" t="n">
        <v>14.4</v>
      </c>
      <c r="F453" s="29" t="n">
        <f aca="false">E453*1.0712</f>
        <v>15.42528</v>
      </c>
      <c r="G453" s="35" t="n">
        <f aca="false">F453*1.0609</f>
        <v>16.364679552</v>
      </c>
      <c r="H453" s="36" t="n">
        <f aca="false">G453*1.025</f>
        <v>16.7737965408</v>
      </c>
      <c r="I453" s="36" t="n">
        <f aca="false">H453*1.125</f>
        <v>18.8705211084</v>
      </c>
      <c r="J453" s="36" t="n">
        <f aca="false">I453*1.02</f>
        <v>19.247931530568</v>
      </c>
      <c r="K453" s="36" t="n">
        <f aca="false">J453*1.13</f>
        <v>21.7501626295418</v>
      </c>
      <c r="L453" s="36" t="n">
        <f aca="false">K453*1.069</f>
        <v>23.2509238509802</v>
      </c>
      <c r="M453" s="46" t="n">
        <v>0.186</v>
      </c>
      <c r="N453" s="3" t="n">
        <v>1</v>
      </c>
      <c r="O453" s="47" t="s">
        <v>1567</v>
      </c>
      <c r="P453" s="32" t="s">
        <v>31</v>
      </c>
    </row>
    <row r="454" s="89" customFormat="true" ht="10.2" hidden="false" customHeight="true" outlineLevel="0" collapsed="false">
      <c r="A454" s="38" t="s">
        <v>1568</v>
      </c>
      <c r="B454" s="76" t="s">
        <v>273</v>
      </c>
      <c r="C454" s="3" t="s">
        <v>1569</v>
      </c>
      <c r="D454" s="3" t="s">
        <v>1552</v>
      </c>
      <c r="E454" s="28" t="n">
        <v>14.9</v>
      </c>
      <c r="F454" s="29" t="n">
        <f aca="false">E454*1.0712</f>
        <v>15.96088</v>
      </c>
      <c r="G454" s="35" t="n">
        <f aca="false">F454*1.0609</f>
        <v>16.932897592</v>
      </c>
      <c r="H454" s="36" t="n">
        <f aca="false">G454*1.025</f>
        <v>17.3562200318</v>
      </c>
      <c r="I454" s="36" t="n">
        <f aca="false">H454*1.125</f>
        <v>19.525747535775</v>
      </c>
      <c r="J454" s="36" t="n">
        <f aca="false">I454*1.02</f>
        <v>19.9162624864905</v>
      </c>
      <c r="K454" s="36" t="n">
        <f aca="false">J454*1.13</f>
        <v>22.5053766097343</v>
      </c>
      <c r="L454" s="36" t="n">
        <f aca="false">K454*1.069</f>
        <v>24.0582475958059</v>
      </c>
      <c r="M454" s="46" t="n">
        <v>0.186</v>
      </c>
      <c r="N454" s="3" t="n">
        <v>1</v>
      </c>
      <c r="O454" s="47" t="s">
        <v>1570</v>
      </c>
      <c r="P454" s="32" t="s">
        <v>31</v>
      </c>
    </row>
    <row r="455" s="89" customFormat="true" ht="10.2" hidden="false" customHeight="true" outlineLevel="0" collapsed="false">
      <c r="A455" s="65" t="s">
        <v>1571</v>
      </c>
      <c r="B455" s="76" t="s">
        <v>273</v>
      </c>
      <c r="C455" s="63" t="s">
        <v>1572</v>
      </c>
      <c r="D455" s="63" t="s">
        <v>1573</v>
      </c>
      <c r="E455" s="63" t="n">
        <v>13.5</v>
      </c>
      <c r="F455" s="29" t="n">
        <f aca="false">E455*1.0712</f>
        <v>14.4612</v>
      </c>
      <c r="G455" s="29" t="n">
        <v>15.3</v>
      </c>
      <c r="H455" s="23" t="n">
        <f aca="false">G455*1.025</f>
        <v>15.6825</v>
      </c>
      <c r="I455" s="23" t="n">
        <f aca="false">H455*1.125</f>
        <v>17.6428125</v>
      </c>
      <c r="J455" s="23" t="n">
        <f aca="false">I455*1.02</f>
        <v>17.99566875</v>
      </c>
      <c r="K455" s="23" t="n">
        <f aca="false">J455*1.13</f>
        <v>20.3351056875</v>
      </c>
      <c r="L455" s="23" t="n">
        <v>21.7</v>
      </c>
      <c r="M455" s="64" t="n">
        <v>0.198</v>
      </c>
      <c r="N455" s="63" t="n">
        <v>1</v>
      </c>
      <c r="O455" s="65" t="s">
        <v>1574</v>
      </c>
      <c r="P455" s="26" t="s">
        <v>1430</v>
      </c>
    </row>
    <row r="456" s="61" customFormat="true" ht="10.2" hidden="false" customHeight="true" outlineLevel="0" collapsed="false">
      <c r="A456" s="57" t="s">
        <v>1575</v>
      </c>
      <c r="B456" s="76" t="s">
        <v>273</v>
      </c>
      <c r="C456" s="58" t="s">
        <v>1576</v>
      </c>
      <c r="D456" s="58" t="s">
        <v>1577</v>
      </c>
      <c r="E456" s="58" t="n">
        <v>13.5</v>
      </c>
      <c r="F456" s="35" t="n">
        <f aca="false">E456*1.0712</f>
        <v>14.4612</v>
      </c>
      <c r="G456" s="35" t="n">
        <f aca="false">F456*1.0609</f>
        <v>15.34188708</v>
      </c>
      <c r="H456" s="36" t="n">
        <f aca="false">G456*1.025</f>
        <v>15.725434257</v>
      </c>
      <c r="I456" s="36" t="n">
        <f aca="false">H456*1.125</f>
        <v>17.691113539125</v>
      </c>
      <c r="J456" s="36" t="n">
        <f aca="false">I456*1.02</f>
        <v>18.0449358099075</v>
      </c>
      <c r="K456" s="36" t="n">
        <f aca="false">J456*1.13</f>
        <v>20.3907774651955</v>
      </c>
      <c r="L456" s="36" t="n">
        <f aca="false">K456*1.069</f>
        <v>21.797741110294</v>
      </c>
      <c r="M456" s="116" t="n">
        <v>0.198</v>
      </c>
      <c r="N456" s="58" t="n">
        <v>1</v>
      </c>
      <c r="O456" s="57" t="s">
        <v>1578</v>
      </c>
      <c r="P456" s="60" t="s">
        <v>1430</v>
      </c>
    </row>
    <row r="457" s="89" customFormat="true" ht="10.2" hidden="false" customHeight="true" outlineLevel="0" collapsed="false">
      <c r="A457" s="65" t="s">
        <v>1579</v>
      </c>
      <c r="B457" s="76" t="s">
        <v>273</v>
      </c>
      <c r="C457" s="63" t="s">
        <v>1580</v>
      </c>
      <c r="D457" s="63" t="s">
        <v>1581</v>
      </c>
      <c r="E457" s="29" t="n">
        <v>14.8</v>
      </c>
      <c r="F457" s="29" t="n">
        <f aca="false">E457*1.0712</f>
        <v>15.85376</v>
      </c>
      <c r="G457" s="29" t="n">
        <v>16.8</v>
      </c>
      <c r="H457" s="23" t="n">
        <f aca="false">G457*1.025</f>
        <v>17.22</v>
      </c>
      <c r="I457" s="23" t="n">
        <f aca="false">H457*1.125</f>
        <v>19.3725</v>
      </c>
      <c r="J457" s="23" t="n">
        <f aca="false">I457*1.02</f>
        <v>19.75995</v>
      </c>
      <c r="K457" s="23" t="n">
        <f aca="false">J457*1.13</f>
        <v>22.3287435</v>
      </c>
      <c r="L457" s="23" t="n">
        <v>23.9</v>
      </c>
      <c r="M457" s="64" t="n">
        <v>0.195</v>
      </c>
      <c r="N457" s="63" t="n">
        <v>1</v>
      </c>
      <c r="O457" s="65" t="s">
        <v>1582</v>
      </c>
      <c r="P457" s="26" t="s">
        <v>1430</v>
      </c>
    </row>
    <row r="458" s="89" customFormat="true" ht="10.2" hidden="false" customHeight="true" outlineLevel="0" collapsed="false">
      <c r="A458" s="65" t="s">
        <v>1583</v>
      </c>
      <c r="B458" s="65" t="s">
        <v>273</v>
      </c>
      <c r="C458" s="63" t="s">
        <v>1584</v>
      </c>
      <c r="D458" s="63" t="s">
        <v>1585</v>
      </c>
      <c r="E458" s="29"/>
      <c r="F458" s="29" t="n">
        <v>6.8</v>
      </c>
      <c r="G458" s="29" t="n">
        <v>7.2</v>
      </c>
      <c r="H458" s="23" t="n">
        <f aca="false">G458*1.025</f>
        <v>7.38</v>
      </c>
      <c r="I458" s="23" t="n">
        <f aca="false">H458*1.125</f>
        <v>8.3025</v>
      </c>
      <c r="J458" s="23" t="n">
        <f aca="false">I458*1.02</f>
        <v>8.46855</v>
      </c>
      <c r="K458" s="23" t="n">
        <f aca="false">J458*1.13</f>
        <v>9.5694615</v>
      </c>
      <c r="L458" s="23" t="n">
        <v>10.25</v>
      </c>
      <c r="M458" s="64" t="n">
        <v>0.13</v>
      </c>
      <c r="N458" s="63" t="n">
        <v>1</v>
      </c>
      <c r="O458" s="65" t="s">
        <v>1586</v>
      </c>
      <c r="P458" s="26" t="s">
        <v>1331</v>
      </c>
    </row>
    <row r="459" customFormat="false" ht="10.2" hidden="false" customHeight="true" outlineLevel="0" collapsed="false">
      <c r="A459" s="33" t="s">
        <v>1587</v>
      </c>
      <c r="B459" s="76" t="s">
        <v>273</v>
      </c>
      <c r="C459" s="3" t="s">
        <v>1588</v>
      </c>
      <c r="D459" s="3" t="s">
        <v>1589</v>
      </c>
      <c r="E459" s="34" t="n">
        <v>18.5</v>
      </c>
      <c r="F459" s="35" t="n">
        <f aca="false">E459*1.0712</f>
        <v>19.8172</v>
      </c>
      <c r="G459" s="35" t="n">
        <f aca="false">F459*1.0609</f>
        <v>21.02406748</v>
      </c>
      <c r="H459" s="36" t="n">
        <f aca="false">G459*1.025</f>
        <v>21.549669167</v>
      </c>
      <c r="I459" s="36" t="n">
        <f aca="false">H459*1.125</f>
        <v>24.243377812875</v>
      </c>
      <c r="J459" s="36" t="n">
        <f aca="false">I459*1.02</f>
        <v>24.7282453691325</v>
      </c>
      <c r="K459" s="36" t="n">
        <f aca="false">J459*1.13</f>
        <v>27.9429172671197</v>
      </c>
      <c r="L459" s="36" t="n">
        <f aca="false">K459*1.069</f>
        <v>29.870978558551</v>
      </c>
      <c r="M459" s="37" t="n">
        <v>0.104</v>
      </c>
      <c r="N459" s="3" t="n">
        <v>1</v>
      </c>
      <c r="O459" s="38" t="s">
        <v>1590</v>
      </c>
      <c r="P459" s="32" t="s">
        <v>31</v>
      </c>
    </row>
    <row r="460" customFormat="false" ht="10.2" hidden="false" customHeight="true" outlineLevel="0" collapsed="false">
      <c r="A460" s="33" t="s">
        <v>1591</v>
      </c>
      <c r="B460" s="76" t="s">
        <v>273</v>
      </c>
      <c r="C460" s="3" t="s">
        <v>1588</v>
      </c>
      <c r="D460" s="3" t="s">
        <v>1592</v>
      </c>
      <c r="E460" s="34" t="n">
        <v>18.5</v>
      </c>
      <c r="F460" s="35" t="n">
        <f aca="false">E460*1.0712</f>
        <v>19.8172</v>
      </c>
      <c r="G460" s="35" t="n">
        <f aca="false">F460*1.0609</f>
        <v>21.02406748</v>
      </c>
      <c r="H460" s="36" t="n">
        <f aca="false">G460*1.025</f>
        <v>21.549669167</v>
      </c>
      <c r="I460" s="36" t="n">
        <f aca="false">H460*1.125</f>
        <v>24.243377812875</v>
      </c>
      <c r="J460" s="36" t="n">
        <f aca="false">I460*1.02</f>
        <v>24.7282453691325</v>
      </c>
      <c r="K460" s="36" t="n">
        <f aca="false">J460*1.13</f>
        <v>27.9429172671197</v>
      </c>
      <c r="L460" s="36" t="n">
        <f aca="false">K460*1.069</f>
        <v>29.870978558551</v>
      </c>
      <c r="M460" s="37" t="n">
        <v>0.113</v>
      </c>
      <c r="N460" s="3" t="n">
        <v>1</v>
      </c>
      <c r="O460" s="38" t="s">
        <v>1593</v>
      </c>
      <c r="P460" s="32" t="s">
        <v>31</v>
      </c>
    </row>
    <row r="461" customFormat="false" ht="10.2" hidden="false" customHeight="true" outlineLevel="0" collapsed="false">
      <c r="A461" s="33" t="s">
        <v>1594</v>
      </c>
      <c r="B461" s="76" t="s">
        <v>273</v>
      </c>
      <c r="C461" s="3" t="s">
        <v>1588</v>
      </c>
      <c r="D461" s="3" t="s">
        <v>1595</v>
      </c>
      <c r="E461" s="34" t="n">
        <v>25.5</v>
      </c>
      <c r="F461" s="35" t="n">
        <f aca="false">E461*1.0712</f>
        <v>27.3156</v>
      </c>
      <c r="G461" s="35" t="n">
        <f aca="false">F461*1.0609</f>
        <v>28.97912004</v>
      </c>
      <c r="H461" s="36" t="n">
        <f aca="false">G461*1.025</f>
        <v>29.703598041</v>
      </c>
      <c r="I461" s="36" t="n">
        <f aca="false">H461*1.125</f>
        <v>33.416547796125</v>
      </c>
      <c r="J461" s="36" t="n">
        <f aca="false">I461*1.02</f>
        <v>34.0848787520475</v>
      </c>
      <c r="K461" s="36" t="n">
        <f aca="false">J461*1.13</f>
        <v>38.5159129898137</v>
      </c>
      <c r="L461" s="36" t="n">
        <f aca="false">K461*1.069</f>
        <v>41.1735109861108</v>
      </c>
      <c r="M461" s="37" t="n">
        <v>0.152</v>
      </c>
      <c r="N461" s="3" t="n">
        <v>1</v>
      </c>
      <c r="O461" s="38" t="s">
        <v>1596</v>
      </c>
      <c r="P461" s="32" t="s">
        <v>31</v>
      </c>
    </row>
    <row r="462" customFormat="false" ht="10.2" hidden="false" customHeight="true" outlineLevel="0" collapsed="false">
      <c r="A462" s="33" t="s">
        <v>1597</v>
      </c>
      <c r="B462" s="76" t="s">
        <v>273</v>
      </c>
      <c r="C462" s="3" t="s">
        <v>1588</v>
      </c>
      <c r="D462" s="3" t="s">
        <v>1598</v>
      </c>
      <c r="E462" s="34" t="n">
        <v>20.7</v>
      </c>
      <c r="F462" s="35" t="n">
        <f aca="false">E462*1.0712</f>
        <v>22.17384</v>
      </c>
      <c r="G462" s="35" t="n">
        <f aca="false">F462*1.0609</f>
        <v>23.524226856</v>
      </c>
      <c r="H462" s="36" t="n">
        <f aca="false">G462*1.025</f>
        <v>24.1123325274</v>
      </c>
      <c r="I462" s="36" t="n">
        <f aca="false">H462*1.125</f>
        <v>27.126374093325</v>
      </c>
      <c r="J462" s="36" t="n">
        <f aca="false">I462*1.02</f>
        <v>27.6689015751915</v>
      </c>
      <c r="K462" s="36" t="n">
        <f aca="false">J462*1.13</f>
        <v>31.2658587799664</v>
      </c>
      <c r="L462" s="36" t="n">
        <f aca="false">K462*1.069</f>
        <v>33.4232030357841</v>
      </c>
      <c r="M462" s="37" t="n">
        <v>0.117</v>
      </c>
      <c r="N462" s="3" t="n">
        <v>1</v>
      </c>
      <c r="O462" s="38" t="s">
        <v>1599</v>
      </c>
      <c r="P462" s="32" t="s">
        <v>31</v>
      </c>
    </row>
    <row r="463" customFormat="false" ht="10.2" hidden="false" customHeight="true" outlineLevel="0" collapsed="false">
      <c r="A463" s="33" t="s">
        <v>1600</v>
      </c>
      <c r="B463" s="76" t="s">
        <v>273</v>
      </c>
      <c r="C463" s="3" t="s">
        <v>1588</v>
      </c>
      <c r="D463" s="3" t="s">
        <v>1601</v>
      </c>
      <c r="E463" s="34" t="n">
        <v>21.8</v>
      </c>
      <c r="F463" s="35" t="n">
        <f aca="false">E463*1.0712</f>
        <v>23.35216</v>
      </c>
      <c r="G463" s="35" t="n">
        <f aca="false">F463*1.0609</f>
        <v>24.774306544</v>
      </c>
      <c r="H463" s="36" t="n">
        <f aca="false">G463*1.025</f>
        <v>25.3936642076</v>
      </c>
      <c r="I463" s="36" t="n">
        <f aca="false">H463*1.125</f>
        <v>28.56787223355</v>
      </c>
      <c r="J463" s="36" t="n">
        <f aca="false">I463*1.02</f>
        <v>29.139229678221</v>
      </c>
      <c r="K463" s="36" t="n">
        <f aca="false">J463*1.13</f>
        <v>32.9273295363897</v>
      </c>
      <c r="L463" s="36" t="n">
        <f aca="false">K463*1.069</f>
        <v>35.1993152744006</v>
      </c>
      <c r="M463" s="37" t="n">
        <v>0.142</v>
      </c>
      <c r="N463" s="3" t="n">
        <v>1</v>
      </c>
      <c r="O463" s="38" t="s">
        <v>1602</v>
      </c>
      <c r="P463" s="32" t="s">
        <v>31</v>
      </c>
    </row>
    <row r="464" customFormat="false" ht="10.2" hidden="false" customHeight="true" outlineLevel="0" collapsed="false">
      <c r="A464" s="33" t="s">
        <v>1603</v>
      </c>
      <c r="B464" s="76" t="s">
        <v>273</v>
      </c>
      <c r="C464" s="3" t="s">
        <v>1588</v>
      </c>
      <c r="D464" s="3" t="s">
        <v>1604</v>
      </c>
      <c r="E464" s="34" t="n">
        <v>18.2</v>
      </c>
      <c r="F464" s="35" t="n">
        <f aca="false">E464*1.0712</f>
        <v>19.49584</v>
      </c>
      <c r="G464" s="35" t="n">
        <f aca="false">F464*1.0609</f>
        <v>20.683136656</v>
      </c>
      <c r="H464" s="36" t="n">
        <f aca="false">G464*1.025</f>
        <v>21.2002150724</v>
      </c>
      <c r="I464" s="36" t="n">
        <f aca="false">H464*1.125</f>
        <v>23.85024195645</v>
      </c>
      <c r="J464" s="36" t="n">
        <f aca="false">I464*1.02</f>
        <v>24.327246795579</v>
      </c>
      <c r="K464" s="36" t="n">
        <f aca="false">J464*1.13</f>
        <v>27.4897888790043</v>
      </c>
      <c r="L464" s="36" t="n">
        <f aca="false">K464*1.069</f>
        <v>29.3865843116556</v>
      </c>
      <c r="M464" s="37" t="n">
        <v>0.125</v>
      </c>
      <c r="N464" s="3" t="n">
        <v>1</v>
      </c>
      <c r="O464" s="38" t="s">
        <v>1605</v>
      </c>
      <c r="P464" s="32" t="s">
        <v>31</v>
      </c>
    </row>
    <row r="465" customFormat="false" ht="10.2" hidden="false" customHeight="true" outlineLevel="0" collapsed="false">
      <c r="A465" s="33" t="s">
        <v>1606</v>
      </c>
      <c r="B465" s="76" t="s">
        <v>273</v>
      </c>
      <c r="C465" s="3" t="s">
        <v>1607</v>
      </c>
      <c r="D465" s="3" t="s">
        <v>1608</v>
      </c>
      <c r="E465" s="34" t="n">
        <v>3.2</v>
      </c>
      <c r="F465" s="35" t="n">
        <f aca="false">E465*1.0712</f>
        <v>3.42784</v>
      </c>
      <c r="G465" s="35" t="n">
        <f aca="false">F465*1.0609</f>
        <v>3.636595456</v>
      </c>
      <c r="H465" s="36" t="n">
        <f aca="false">G465*1.025</f>
        <v>3.7275103424</v>
      </c>
      <c r="I465" s="36" t="n">
        <f aca="false">H465*1.125</f>
        <v>4.1934491352</v>
      </c>
      <c r="J465" s="36" t="n">
        <f aca="false">I465*1.02</f>
        <v>4.277318117904</v>
      </c>
      <c r="K465" s="36" t="n">
        <f aca="false">J465*1.13</f>
        <v>4.83336947323152</v>
      </c>
      <c r="L465" s="36" t="n">
        <f aca="false">K465*1.069</f>
        <v>5.16687196688449</v>
      </c>
      <c r="M465" s="37" t="n">
        <v>0.04</v>
      </c>
      <c r="N465" s="3" t="n">
        <v>20</v>
      </c>
      <c r="O465" s="38" t="s">
        <v>1609</v>
      </c>
      <c r="P465" s="32" t="s">
        <v>1610</v>
      </c>
    </row>
    <row r="466" customFormat="false" ht="10.2" hidden="false" customHeight="true" outlineLevel="0" collapsed="false">
      <c r="A466" s="33" t="s">
        <v>1611</v>
      </c>
      <c r="B466" s="76" t="s">
        <v>273</v>
      </c>
      <c r="C466" s="3" t="s">
        <v>1607</v>
      </c>
      <c r="D466" s="3" t="s">
        <v>1612</v>
      </c>
      <c r="E466" s="34" t="n">
        <v>3.2</v>
      </c>
      <c r="F466" s="35" t="n">
        <f aca="false">E466*1.0712</f>
        <v>3.42784</v>
      </c>
      <c r="G466" s="35" t="n">
        <f aca="false">F466*1.0609</f>
        <v>3.636595456</v>
      </c>
      <c r="H466" s="36" t="n">
        <f aca="false">G466*1.025</f>
        <v>3.7275103424</v>
      </c>
      <c r="I466" s="36" t="n">
        <f aca="false">H466*1.125</f>
        <v>4.1934491352</v>
      </c>
      <c r="J466" s="36" t="n">
        <f aca="false">I466*1.02</f>
        <v>4.277318117904</v>
      </c>
      <c r="K466" s="36" t="n">
        <f aca="false">J466*1.13</f>
        <v>4.83336947323152</v>
      </c>
      <c r="L466" s="36" t="n">
        <f aca="false">K466*1.069</f>
        <v>5.16687196688449</v>
      </c>
      <c r="M466" s="37" t="n">
        <v>0.034</v>
      </c>
      <c r="N466" s="3" t="n">
        <v>20</v>
      </c>
      <c r="O466" s="38" t="s">
        <v>1613</v>
      </c>
      <c r="P466" s="32" t="s">
        <v>1610</v>
      </c>
    </row>
    <row r="467" customFormat="false" ht="10.2" hidden="false" customHeight="true" outlineLevel="0" collapsed="false">
      <c r="A467" s="33" t="s">
        <v>1614</v>
      </c>
      <c r="B467" s="76" t="s">
        <v>273</v>
      </c>
      <c r="C467" s="3" t="s">
        <v>1607</v>
      </c>
      <c r="D467" s="3" t="s">
        <v>1615</v>
      </c>
      <c r="E467" s="34" t="n">
        <v>5.9</v>
      </c>
      <c r="F467" s="35" t="n">
        <f aca="false">E467*1.0712</f>
        <v>6.32008</v>
      </c>
      <c r="G467" s="35" t="n">
        <f aca="false">F467*1.0609</f>
        <v>6.704972872</v>
      </c>
      <c r="H467" s="36" t="n">
        <f aca="false">G467*1.025</f>
        <v>6.8725971938</v>
      </c>
      <c r="I467" s="36" t="n">
        <f aca="false">H467*1.125</f>
        <v>7.731671843025</v>
      </c>
      <c r="J467" s="36" t="n">
        <f aca="false">I467*1.02</f>
        <v>7.8863052798855</v>
      </c>
      <c r="K467" s="36" t="n">
        <f aca="false">J467*1.13</f>
        <v>8.91152496627061</v>
      </c>
      <c r="L467" s="36" t="n">
        <f aca="false">K467*1.069</f>
        <v>9.52642018894329</v>
      </c>
      <c r="M467" s="37" t="n">
        <v>0.0705</v>
      </c>
      <c r="N467" s="3" t="n">
        <v>20</v>
      </c>
      <c r="O467" s="38" t="s">
        <v>1616</v>
      </c>
      <c r="P467" s="32" t="s">
        <v>1610</v>
      </c>
    </row>
    <row r="468" customFormat="false" ht="10.2" hidden="false" customHeight="true" outlineLevel="0" collapsed="false">
      <c r="A468" s="33" t="s">
        <v>1617</v>
      </c>
      <c r="B468" s="76" t="s">
        <v>273</v>
      </c>
      <c r="C468" s="3" t="s">
        <v>1607</v>
      </c>
      <c r="D468" s="3" t="s">
        <v>1618</v>
      </c>
      <c r="E468" s="34" t="n">
        <v>5.6</v>
      </c>
      <c r="F468" s="35" t="n">
        <f aca="false">E468*1.0712</f>
        <v>5.99872</v>
      </c>
      <c r="G468" s="35" t="n">
        <f aca="false">F468*1.0609</f>
        <v>6.364042048</v>
      </c>
      <c r="H468" s="36" t="n">
        <f aca="false">G468*1.025</f>
        <v>6.5231430992</v>
      </c>
      <c r="I468" s="36" t="n">
        <f aca="false">H468*1.125</f>
        <v>7.3385359866</v>
      </c>
      <c r="J468" s="36" t="n">
        <f aca="false">I468*1.02</f>
        <v>7.485306706332</v>
      </c>
      <c r="K468" s="36" t="n">
        <f aca="false">J468*1.13</f>
        <v>8.45839657815516</v>
      </c>
      <c r="L468" s="36" t="n">
        <f aca="false">K468*1.069</f>
        <v>9.04202594204786</v>
      </c>
      <c r="M468" s="37" t="n">
        <v>0.049</v>
      </c>
      <c r="N468" s="3" t="n">
        <v>20</v>
      </c>
      <c r="O468" s="38" t="s">
        <v>1619</v>
      </c>
      <c r="P468" s="32" t="s">
        <v>1610</v>
      </c>
    </row>
    <row r="469" customFormat="false" ht="10.2" hidden="false" customHeight="true" outlineLevel="0" collapsed="false">
      <c r="A469" s="33" t="s">
        <v>1620</v>
      </c>
      <c r="B469" s="76" t="s">
        <v>273</v>
      </c>
      <c r="C469" s="3" t="s">
        <v>1607</v>
      </c>
      <c r="D469" s="3" t="s">
        <v>1621</v>
      </c>
      <c r="E469" s="34" t="n">
        <v>5</v>
      </c>
      <c r="F469" s="35" t="n">
        <f aca="false">E469*1.0712</f>
        <v>5.356</v>
      </c>
      <c r="G469" s="35" t="n">
        <f aca="false">F469*1.0609</f>
        <v>5.6821804</v>
      </c>
      <c r="H469" s="36" t="n">
        <f aca="false">G469*1.025</f>
        <v>5.82423491</v>
      </c>
      <c r="I469" s="36" t="n">
        <f aca="false">H469*1.125</f>
        <v>6.55226427375</v>
      </c>
      <c r="J469" s="36" t="n">
        <f aca="false">I469*1.02</f>
        <v>6.683309559225</v>
      </c>
      <c r="K469" s="36" t="n">
        <f aca="false">J469*1.13</f>
        <v>7.55213980192425</v>
      </c>
      <c r="L469" s="36" t="n">
        <f aca="false">K469*1.069</f>
        <v>8.07323744825702</v>
      </c>
      <c r="M469" s="37" t="n">
        <v>0.046</v>
      </c>
      <c r="N469" s="3" t="n">
        <v>20</v>
      </c>
      <c r="O469" s="38" t="s">
        <v>1622</v>
      </c>
      <c r="P469" s="32" t="s">
        <v>1610</v>
      </c>
    </row>
    <row r="470" customFormat="false" ht="10.2" hidden="false" customHeight="true" outlineLevel="0" collapsed="false">
      <c r="A470" s="33" t="s">
        <v>1623</v>
      </c>
      <c r="B470" s="76" t="s">
        <v>273</v>
      </c>
      <c r="C470" s="3" t="s">
        <v>1607</v>
      </c>
      <c r="D470" s="3" t="s">
        <v>1624</v>
      </c>
      <c r="E470" s="34" t="n">
        <v>10.2</v>
      </c>
      <c r="F470" s="35" t="n">
        <f aca="false">E470*1.0712</f>
        <v>10.92624</v>
      </c>
      <c r="G470" s="35" t="n">
        <f aca="false">F470*1.0609</f>
        <v>11.591648016</v>
      </c>
      <c r="H470" s="36" t="n">
        <f aca="false">G470*1.025</f>
        <v>11.8814392164</v>
      </c>
      <c r="I470" s="36" t="n">
        <f aca="false">H470*1.125</f>
        <v>13.36661911845</v>
      </c>
      <c r="J470" s="36" t="n">
        <f aca="false">I470*1.02</f>
        <v>13.633951500819</v>
      </c>
      <c r="K470" s="36" t="n">
        <f aca="false">J470*1.13</f>
        <v>15.4063651959255</v>
      </c>
      <c r="L470" s="36" t="n">
        <f aca="false">K470*1.069</f>
        <v>16.4694043944443</v>
      </c>
      <c r="M470" s="37" t="n">
        <v>0.075</v>
      </c>
      <c r="N470" s="3" t="n">
        <v>50</v>
      </c>
      <c r="O470" s="38" t="s">
        <v>1625</v>
      </c>
      <c r="P470" s="32" t="s">
        <v>1610</v>
      </c>
    </row>
    <row r="471" customFormat="false" ht="10.2" hidden="false" customHeight="true" outlineLevel="0" collapsed="false">
      <c r="A471" s="33" t="s">
        <v>1626</v>
      </c>
      <c r="B471" s="76" t="s">
        <v>273</v>
      </c>
      <c r="C471" s="3" t="s">
        <v>1607</v>
      </c>
      <c r="D471" s="3" t="s">
        <v>1627</v>
      </c>
      <c r="E471" s="34" t="n">
        <v>6.3</v>
      </c>
      <c r="F471" s="35" t="n">
        <f aca="false">E471*1.0712</f>
        <v>6.74856</v>
      </c>
      <c r="G471" s="35" t="n">
        <f aca="false">F471*1.0609</f>
        <v>7.159547304</v>
      </c>
      <c r="H471" s="36" t="n">
        <f aca="false">G471*1.025</f>
        <v>7.3385359866</v>
      </c>
      <c r="I471" s="36" t="n">
        <f aca="false">H471*1.125</f>
        <v>8.255852984925</v>
      </c>
      <c r="J471" s="36" t="n">
        <f aca="false">I471*1.02</f>
        <v>8.4209700446235</v>
      </c>
      <c r="K471" s="36" t="n">
        <f aca="false">J471*1.13</f>
        <v>9.51569615042455</v>
      </c>
      <c r="L471" s="36" t="n">
        <f aca="false">K471*1.069</f>
        <v>10.1722791848038</v>
      </c>
      <c r="M471" s="37" t="n">
        <v>0.05</v>
      </c>
      <c r="N471" s="3" t="n">
        <v>20</v>
      </c>
      <c r="O471" s="38" t="s">
        <v>1628</v>
      </c>
      <c r="P471" s="32" t="s">
        <v>1610</v>
      </c>
    </row>
    <row r="472" customFormat="false" ht="10.2" hidden="false" customHeight="true" outlineLevel="0" collapsed="false">
      <c r="A472" s="33" t="s">
        <v>1629</v>
      </c>
      <c r="B472" s="76" t="s">
        <v>273</v>
      </c>
      <c r="C472" s="3" t="s">
        <v>1630</v>
      </c>
      <c r="D472" s="3" t="s">
        <v>1631</v>
      </c>
      <c r="E472" s="34" t="n">
        <v>9</v>
      </c>
      <c r="F472" s="35" t="n">
        <f aca="false">E472*1.0712</f>
        <v>9.6408</v>
      </c>
      <c r="G472" s="35" t="n">
        <f aca="false">F472*1.0609</f>
        <v>10.22792472</v>
      </c>
      <c r="H472" s="36" t="n">
        <f aca="false">G472*1.025</f>
        <v>10.483622838</v>
      </c>
      <c r="I472" s="36" t="n">
        <f aca="false">H472*1.125</f>
        <v>11.79407569275</v>
      </c>
      <c r="J472" s="36" t="n">
        <f aca="false">I472*1.02</f>
        <v>12.029957206605</v>
      </c>
      <c r="K472" s="36" t="n">
        <f aca="false">J472*1.13</f>
        <v>13.5938516434636</v>
      </c>
      <c r="L472" s="36" t="n">
        <f aca="false">K472*1.069</f>
        <v>14.5318274068626</v>
      </c>
      <c r="M472" s="37" t="n">
        <v>0.075</v>
      </c>
      <c r="N472" s="3" t="n">
        <v>25</v>
      </c>
      <c r="O472" s="38" t="s">
        <v>1632</v>
      </c>
      <c r="P472" s="32" t="s">
        <v>31</v>
      </c>
    </row>
    <row r="473" customFormat="false" ht="10.2" hidden="false" customHeight="true" outlineLevel="0" collapsed="false">
      <c r="A473" s="33" t="s">
        <v>1633</v>
      </c>
      <c r="B473" s="76" t="s">
        <v>273</v>
      </c>
      <c r="C473" s="3" t="s">
        <v>1630</v>
      </c>
      <c r="D473" s="3" t="s">
        <v>1624</v>
      </c>
      <c r="E473" s="34" t="n">
        <v>14.6</v>
      </c>
      <c r="F473" s="35" t="n">
        <f aca="false">E473*1.0712</f>
        <v>15.63952</v>
      </c>
      <c r="G473" s="35" t="n">
        <f aca="false">F473*1.0609</f>
        <v>16.591966768</v>
      </c>
      <c r="H473" s="36" t="n">
        <f aca="false">G473*1.025</f>
        <v>17.0067659372</v>
      </c>
      <c r="I473" s="36" t="n">
        <f aca="false">H473*1.125</f>
        <v>19.13261167935</v>
      </c>
      <c r="J473" s="36" t="n">
        <f aca="false">I473*1.02</f>
        <v>19.515263912937</v>
      </c>
      <c r="K473" s="36" t="n">
        <f aca="false">J473*1.13</f>
        <v>22.0522482216188</v>
      </c>
      <c r="L473" s="36" t="n">
        <f aca="false">K473*1.069</f>
        <v>23.5738533489105</v>
      </c>
      <c r="M473" s="37" t="n">
        <v>0.118</v>
      </c>
      <c r="N473" s="3" t="n">
        <v>20</v>
      </c>
      <c r="O473" s="38" t="s">
        <v>1634</v>
      </c>
      <c r="P473" s="32" t="s">
        <v>31</v>
      </c>
    </row>
    <row r="474" customFormat="false" ht="10.2" hidden="false" customHeight="true" outlineLevel="0" collapsed="false">
      <c r="A474" s="33" t="s">
        <v>1635</v>
      </c>
      <c r="B474" s="76" t="s">
        <v>273</v>
      </c>
      <c r="C474" s="3" t="s">
        <v>1630</v>
      </c>
      <c r="D474" s="3" t="s">
        <v>1627</v>
      </c>
      <c r="E474" s="34" t="n">
        <v>11.9</v>
      </c>
      <c r="F474" s="35" t="n">
        <f aca="false">E474*1.0712</f>
        <v>12.74728</v>
      </c>
      <c r="G474" s="35" t="n">
        <f aca="false">F474*1.0609</f>
        <v>13.523589352</v>
      </c>
      <c r="H474" s="36" t="n">
        <f aca="false">G474*1.025</f>
        <v>13.8616790858</v>
      </c>
      <c r="I474" s="36" t="n">
        <f aca="false">H474*1.125</f>
        <v>15.594388971525</v>
      </c>
      <c r="J474" s="36" t="n">
        <f aca="false">I474*1.02</f>
        <v>15.9062767509555</v>
      </c>
      <c r="K474" s="36" t="n">
        <f aca="false">J474*1.13</f>
        <v>17.9740927285797</v>
      </c>
      <c r="L474" s="36" t="n">
        <f aca="false">K474*1.069</f>
        <v>19.2143051268517</v>
      </c>
      <c r="M474" s="37" t="n">
        <v>0.1</v>
      </c>
      <c r="N474" s="3" t="n">
        <v>20</v>
      </c>
      <c r="O474" s="38" t="s">
        <v>1636</v>
      </c>
      <c r="P474" s="32" t="s">
        <v>31</v>
      </c>
    </row>
    <row r="475" customFormat="false" ht="10.2" hidden="false" customHeight="true" outlineLevel="0" collapsed="false">
      <c r="A475" s="33" t="s">
        <v>1637</v>
      </c>
      <c r="B475" s="76" t="s">
        <v>273</v>
      </c>
      <c r="C475" s="3" t="s">
        <v>1630</v>
      </c>
      <c r="D475" s="3" t="s">
        <v>1638</v>
      </c>
      <c r="E475" s="34" t="n">
        <v>11.9</v>
      </c>
      <c r="F475" s="35" t="n">
        <f aca="false">E475*1.0712</f>
        <v>12.74728</v>
      </c>
      <c r="G475" s="35" t="n">
        <f aca="false">F475*1.0609</f>
        <v>13.523589352</v>
      </c>
      <c r="H475" s="36" t="n">
        <f aca="false">G475*1.025</f>
        <v>13.8616790858</v>
      </c>
      <c r="I475" s="36" t="n">
        <f aca="false">H475*1.125</f>
        <v>15.594388971525</v>
      </c>
      <c r="J475" s="36" t="n">
        <f aca="false">I475*1.02</f>
        <v>15.9062767509555</v>
      </c>
      <c r="K475" s="36" t="n">
        <f aca="false">J475*1.13</f>
        <v>17.9740927285797</v>
      </c>
      <c r="L475" s="36" t="n">
        <f aca="false">K475*1.069</f>
        <v>19.2143051268517</v>
      </c>
      <c r="M475" s="37" t="n">
        <v>0.082</v>
      </c>
      <c r="N475" s="3" t="n">
        <v>20</v>
      </c>
      <c r="O475" s="38" t="s">
        <v>1639</v>
      </c>
      <c r="P475" s="32" t="s">
        <v>31</v>
      </c>
    </row>
    <row r="476" customFormat="false" ht="10.2" hidden="false" customHeight="true" outlineLevel="0" collapsed="false">
      <c r="A476" s="33" t="s">
        <v>1640</v>
      </c>
      <c r="B476" s="76" t="s">
        <v>273</v>
      </c>
      <c r="C476" s="3" t="s">
        <v>1630</v>
      </c>
      <c r="D476" s="3" t="s">
        <v>1627</v>
      </c>
      <c r="E476" s="34" t="n">
        <v>15.7</v>
      </c>
      <c r="F476" s="35" t="n">
        <f aca="false">E476*1.0712</f>
        <v>16.81784</v>
      </c>
      <c r="G476" s="35" t="n">
        <f aca="false">F476*1.0609</f>
        <v>17.842046456</v>
      </c>
      <c r="H476" s="36" t="n">
        <f aca="false">G476*1.025</f>
        <v>18.2880976174</v>
      </c>
      <c r="I476" s="36" t="n">
        <f aca="false">H476*1.125</f>
        <v>20.574109819575</v>
      </c>
      <c r="J476" s="36" t="n">
        <f aca="false">I476*1.02</f>
        <v>20.9855920159665</v>
      </c>
      <c r="K476" s="36" t="n">
        <f aca="false">J476*1.13</f>
        <v>23.7137189780421</v>
      </c>
      <c r="L476" s="36" t="n">
        <f aca="false">K476*1.069</f>
        <v>25.349965587527</v>
      </c>
      <c r="M476" s="37" t="n">
        <v>0.103</v>
      </c>
      <c r="N476" s="3" t="n">
        <v>25</v>
      </c>
      <c r="O476" s="38" t="s">
        <v>1641</v>
      </c>
      <c r="P476" s="32" t="s">
        <v>31</v>
      </c>
    </row>
    <row r="477" customFormat="false" ht="10.2" hidden="false" customHeight="true" outlineLevel="0" collapsed="false">
      <c r="A477" s="33" t="s">
        <v>1642</v>
      </c>
      <c r="B477" s="76" t="s">
        <v>273</v>
      </c>
      <c r="C477" s="3" t="s">
        <v>1643</v>
      </c>
      <c r="D477" s="3" t="s">
        <v>1644</v>
      </c>
      <c r="E477" s="34" t="n">
        <v>21</v>
      </c>
      <c r="F477" s="35" t="n">
        <f aca="false">E477*1.0712</f>
        <v>22.4952</v>
      </c>
      <c r="G477" s="35" t="n">
        <f aca="false">F477*1.0609</f>
        <v>23.86515768</v>
      </c>
      <c r="H477" s="36" t="n">
        <f aca="false">G477*1.025</f>
        <v>24.461786622</v>
      </c>
      <c r="I477" s="36" t="n">
        <f aca="false">H477*1.125</f>
        <v>27.51950994975</v>
      </c>
      <c r="J477" s="36" t="n">
        <f aca="false">I477*1.02</f>
        <v>28.069900148745</v>
      </c>
      <c r="K477" s="36" t="n">
        <f aca="false">J477*1.13</f>
        <v>31.7189871680818</v>
      </c>
      <c r="L477" s="36" t="n">
        <f aca="false">K477*1.069</f>
        <v>33.9075972826795</v>
      </c>
      <c r="M477" s="37" t="n">
        <v>0.162</v>
      </c>
      <c r="N477" s="3" t="n">
        <v>25</v>
      </c>
      <c r="O477" s="38" t="s">
        <v>1645</v>
      </c>
      <c r="P477" s="32" t="s">
        <v>31</v>
      </c>
    </row>
    <row r="478" customFormat="false" ht="10.2" hidden="false" customHeight="true" outlineLevel="0" collapsed="false">
      <c r="A478" s="33" t="s">
        <v>1646</v>
      </c>
      <c r="B478" s="76" t="s">
        <v>273</v>
      </c>
      <c r="C478" s="3" t="s">
        <v>1647</v>
      </c>
      <c r="D478" s="3" t="s">
        <v>1648</v>
      </c>
      <c r="E478" s="34" t="n">
        <v>19.8</v>
      </c>
      <c r="F478" s="35" t="n">
        <f aca="false">E478*1.0712</f>
        <v>21.20976</v>
      </c>
      <c r="G478" s="35" t="n">
        <f aca="false">F478*1.0609</f>
        <v>22.501434384</v>
      </c>
      <c r="H478" s="36" t="n">
        <f aca="false">G478*1.025</f>
        <v>23.0639702436</v>
      </c>
      <c r="I478" s="36" t="n">
        <f aca="false">H478*1.125</f>
        <v>25.94696652405</v>
      </c>
      <c r="J478" s="36" t="n">
        <f aca="false">I478*1.02</f>
        <v>26.465905854531</v>
      </c>
      <c r="K478" s="36" t="n">
        <f aca="false">J478*1.13</f>
        <v>29.90647361562</v>
      </c>
      <c r="L478" s="36" t="n">
        <f aca="false">K478*1.069</f>
        <v>31.9700202950978</v>
      </c>
      <c r="M478" s="37" t="n">
        <v>0.152</v>
      </c>
      <c r="N478" s="3" t="n">
        <v>25</v>
      </c>
      <c r="O478" s="38" t="s">
        <v>1649</v>
      </c>
      <c r="P478" s="32" t="s">
        <v>31</v>
      </c>
    </row>
    <row r="479" customFormat="false" ht="10.2" hidden="false" customHeight="true" outlineLevel="0" collapsed="false">
      <c r="A479" s="33" t="s">
        <v>1650</v>
      </c>
      <c r="B479" s="76" t="s">
        <v>273</v>
      </c>
      <c r="C479" s="3" t="s">
        <v>1651</v>
      </c>
      <c r="D479" s="3" t="s">
        <v>1652</v>
      </c>
      <c r="E479" s="34" t="n">
        <v>3.6</v>
      </c>
      <c r="F479" s="35" t="n">
        <f aca="false">E479*1.0712</f>
        <v>3.85632</v>
      </c>
      <c r="G479" s="35" t="n">
        <f aca="false">F479*1.0609</f>
        <v>4.091169888</v>
      </c>
      <c r="H479" s="36" t="n">
        <f aca="false">G479*1.025</f>
        <v>4.1934491352</v>
      </c>
      <c r="I479" s="36" t="n">
        <f aca="false">H479*1.125</f>
        <v>4.7176302771</v>
      </c>
      <c r="J479" s="36" t="n">
        <f aca="false">I479*1.02</f>
        <v>4.811982882642</v>
      </c>
      <c r="K479" s="36" t="n">
        <f aca="false">J479*1.13</f>
        <v>5.43754065738546</v>
      </c>
      <c r="L479" s="36" t="n">
        <f aca="false">K479*1.069</f>
        <v>5.81273096274505</v>
      </c>
      <c r="M479" s="37" t="n">
        <v>0.053</v>
      </c>
      <c r="N479" s="3" t="n">
        <v>20</v>
      </c>
      <c r="O479" s="38" t="s">
        <v>1653</v>
      </c>
      <c r="P479" s="32" t="s">
        <v>1610</v>
      </c>
    </row>
    <row r="480" customFormat="false" ht="10.2" hidden="false" customHeight="true" outlineLevel="0" collapsed="false">
      <c r="A480" s="33" t="s">
        <v>1654</v>
      </c>
      <c r="B480" s="76" t="s">
        <v>273</v>
      </c>
      <c r="C480" s="3" t="s">
        <v>1651</v>
      </c>
      <c r="D480" s="3" t="s">
        <v>1655</v>
      </c>
      <c r="E480" s="34" t="n">
        <v>3.6</v>
      </c>
      <c r="F480" s="35" t="n">
        <f aca="false">E480*1.0712</f>
        <v>3.85632</v>
      </c>
      <c r="G480" s="35" t="n">
        <f aca="false">F480*1.0609</f>
        <v>4.091169888</v>
      </c>
      <c r="H480" s="36" t="n">
        <f aca="false">G480*1.025</f>
        <v>4.1934491352</v>
      </c>
      <c r="I480" s="36" t="n">
        <f aca="false">H480*1.125</f>
        <v>4.7176302771</v>
      </c>
      <c r="J480" s="36" t="n">
        <f aca="false">I480*1.02</f>
        <v>4.811982882642</v>
      </c>
      <c r="K480" s="36" t="n">
        <f aca="false">J480*1.13</f>
        <v>5.43754065738546</v>
      </c>
      <c r="L480" s="36" t="n">
        <f aca="false">K480*1.069</f>
        <v>5.81273096274505</v>
      </c>
      <c r="M480" s="37" t="n">
        <v>0.049</v>
      </c>
      <c r="N480" s="3" t="n">
        <v>20</v>
      </c>
      <c r="O480" s="38" t="s">
        <v>1656</v>
      </c>
      <c r="P480" s="32" t="s">
        <v>1610</v>
      </c>
    </row>
    <row r="481" customFormat="false" ht="10.2" hidden="false" customHeight="true" outlineLevel="0" collapsed="false">
      <c r="A481" s="33" t="s">
        <v>1657</v>
      </c>
      <c r="B481" s="76" t="s">
        <v>273</v>
      </c>
      <c r="C481" s="3" t="s">
        <v>1651</v>
      </c>
      <c r="D481" s="3" t="s">
        <v>1658</v>
      </c>
      <c r="E481" s="34" t="n">
        <v>8.8</v>
      </c>
      <c r="F481" s="35" t="n">
        <f aca="false">E481*1.0712</f>
        <v>9.42656</v>
      </c>
      <c r="G481" s="35" t="n">
        <f aca="false">F481*1.0609</f>
        <v>10.000637504</v>
      </c>
      <c r="H481" s="36" t="n">
        <f aca="false">G481*1.025</f>
        <v>10.2506534416</v>
      </c>
      <c r="I481" s="36" t="n">
        <f aca="false">H481*1.125</f>
        <v>11.5319851218</v>
      </c>
      <c r="J481" s="36" t="n">
        <f aca="false">I481*1.02</f>
        <v>11.762624824236</v>
      </c>
      <c r="K481" s="36" t="n">
        <f aca="false">J481*1.13</f>
        <v>13.2917660513867</v>
      </c>
      <c r="L481" s="36" t="n">
        <f aca="false">K481*1.069</f>
        <v>14.2088979089324</v>
      </c>
      <c r="M481" s="37" t="n">
        <v>0.114</v>
      </c>
      <c r="N481" s="3" t="n">
        <v>20</v>
      </c>
      <c r="O481" s="38" t="s">
        <v>1659</v>
      </c>
      <c r="P481" s="32" t="s">
        <v>1610</v>
      </c>
    </row>
    <row r="482" customFormat="false" ht="10.2" hidden="false" customHeight="true" outlineLevel="0" collapsed="false">
      <c r="A482" s="33" t="s">
        <v>1660</v>
      </c>
      <c r="B482" s="76" t="s">
        <v>273</v>
      </c>
      <c r="C482" s="3" t="s">
        <v>1651</v>
      </c>
      <c r="D482" s="3" t="s">
        <v>1661</v>
      </c>
      <c r="E482" s="34" t="n">
        <v>6.5</v>
      </c>
      <c r="F482" s="35" t="n">
        <f aca="false">E482*1.0712</f>
        <v>6.9628</v>
      </c>
      <c r="G482" s="35" t="n">
        <f aca="false">F482*1.0609</f>
        <v>7.38683452</v>
      </c>
      <c r="H482" s="36" t="n">
        <f aca="false">G482*1.025</f>
        <v>7.571505383</v>
      </c>
      <c r="I482" s="36" t="n">
        <f aca="false">H482*1.125</f>
        <v>8.517943555875</v>
      </c>
      <c r="J482" s="36" t="n">
        <f aca="false">I482*1.02</f>
        <v>8.6883024269925</v>
      </c>
      <c r="K482" s="36" t="n">
        <f aca="false">J482*1.13</f>
        <v>9.81778174250152</v>
      </c>
      <c r="L482" s="36" t="n">
        <f aca="false">K482*1.069</f>
        <v>10.4952086827341</v>
      </c>
      <c r="M482" s="37" t="n">
        <v>0.054</v>
      </c>
      <c r="N482" s="3" t="n">
        <v>25</v>
      </c>
      <c r="O482" s="38" t="s">
        <v>1662</v>
      </c>
      <c r="P482" s="32" t="s">
        <v>1610</v>
      </c>
    </row>
    <row r="483" customFormat="false" ht="10.2" hidden="false" customHeight="true" outlineLevel="0" collapsed="false">
      <c r="A483" s="33" t="s">
        <v>1663</v>
      </c>
      <c r="B483" s="76" t="s">
        <v>273</v>
      </c>
      <c r="C483" s="3" t="s">
        <v>1651</v>
      </c>
      <c r="D483" s="3" t="s">
        <v>1664</v>
      </c>
      <c r="E483" s="34" t="n">
        <v>8.5</v>
      </c>
      <c r="F483" s="35" t="n">
        <f aca="false">E483*1.0712</f>
        <v>9.1052</v>
      </c>
      <c r="G483" s="35" t="n">
        <f aca="false">F483*1.0609</f>
        <v>9.65970668</v>
      </c>
      <c r="H483" s="36" t="n">
        <f aca="false">G483*1.025</f>
        <v>9.901199347</v>
      </c>
      <c r="I483" s="36" t="n">
        <f aca="false">H483*1.125</f>
        <v>11.138849265375</v>
      </c>
      <c r="J483" s="36" t="n">
        <f aca="false">I483*1.02</f>
        <v>11.3616262506825</v>
      </c>
      <c r="K483" s="36" t="n">
        <f aca="false">J483*1.13</f>
        <v>12.8386376632712</v>
      </c>
      <c r="L483" s="36" t="n">
        <f aca="false">K483*1.069</f>
        <v>13.7245036620369</v>
      </c>
      <c r="M483" s="37" t="n">
        <v>0.087</v>
      </c>
      <c r="N483" s="3" t="n">
        <v>25</v>
      </c>
      <c r="O483" s="38" t="s">
        <v>1665</v>
      </c>
      <c r="P483" s="32" t="s">
        <v>1610</v>
      </c>
    </row>
    <row r="484" customFormat="false" ht="10.2" hidden="false" customHeight="true" outlineLevel="0" collapsed="false">
      <c r="A484" s="33" t="s">
        <v>1666</v>
      </c>
      <c r="B484" s="76" t="s">
        <v>273</v>
      </c>
      <c r="C484" s="3" t="s">
        <v>1667</v>
      </c>
      <c r="D484" s="3" t="s">
        <v>1652</v>
      </c>
      <c r="E484" s="34" t="n">
        <v>9.4</v>
      </c>
      <c r="F484" s="35" t="n">
        <f aca="false">E484*1.0712</f>
        <v>10.06928</v>
      </c>
      <c r="G484" s="35" t="n">
        <f aca="false">F484*1.0609</f>
        <v>10.682499152</v>
      </c>
      <c r="H484" s="36" t="n">
        <f aca="false">G484*1.025</f>
        <v>10.9495616308</v>
      </c>
      <c r="I484" s="36" t="n">
        <f aca="false">H484*1.125</f>
        <v>12.31825683465</v>
      </c>
      <c r="J484" s="36" t="n">
        <f aca="false">I484*1.02</f>
        <v>12.564621971343</v>
      </c>
      <c r="K484" s="36" t="n">
        <f aca="false">J484*1.13</f>
        <v>14.1980228276176</v>
      </c>
      <c r="L484" s="36" t="n">
        <f aca="false">K484*1.069</f>
        <v>15.1776864027232</v>
      </c>
      <c r="M484" s="37" t="n">
        <v>0.087</v>
      </c>
      <c r="N484" s="3" t="n">
        <v>25</v>
      </c>
      <c r="O484" s="38" t="s">
        <v>1668</v>
      </c>
      <c r="P484" s="32" t="s">
        <v>31</v>
      </c>
    </row>
    <row r="485" customFormat="false" ht="10.2" hidden="false" customHeight="true" outlineLevel="0" collapsed="false">
      <c r="A485" s="33" t="s">
        <v>1669</v>
      </c>
      <c r="B485" s="76" t="s">
        <v>273</v>
      </c>
      <c r="C485" s="3" t="s">
        <v>1667</v>
      </c>
      <c r="D485" s="3" t="s">
        <v>1655</v>
      </c>
      <c r="E485" s="34" t="n">
        <v>8.3</v>
      </c>
      <c r="F485" s="35" t="n">
        <f aca="false">E485*1.0712</f>
        <v>8.89096</v>
      </c>
      <c r="G485" s="35" t="n">
        <f aca="false">F485*1.0609</f>
        <v>9.432419464</v>
      </c>
      <c r="H485" s="36" t="n">
        <f aca="false">G485*1.025</f>
        <v>9.6682299506</v>
      </c>
      <c r="I485" s="36" t="n">
        <f aca="false">H485*1.125</f>
        <v>10.876758694425</v>
      </c>
      <c r="J485" s="36" t="n">
        <f aca="false">I485*1.02</f>
        <v>11.0942938683135</v>
      </c>
      <c r="K485" s="36" t="n">
        <f aca="false">J485*1.13</f>
        <v>12.5365520711943</v>
      </c>
      <c r="L485" s="36" t="n">
        <f aca="false">K485*1.069</f>
        <v>13.4015741641067</v>
      </c>
      <c r="M485" s="37" t="n">
        <v>0.08</v>
      </c>
      <c r="N485" s="3" t="n">
        <v>20</v>
      </c>
      <c r="O485" s="38" t="s">
        <v>1670</v>
      </c>
      <c r="P485" s="32" t="s">
        <v>31</v>
      </c>
    </row>
    <row r="486" customFormat="false" ht="10.2" hidden="false" customHeight="true" outlineLevel="0" collapsed="false">
      <c r="A486" s="33" t="s">
        <v>1671</v>
      </c>
      <c r="B486" s="76" t="s">
        <v>273</v>
      </c>
      <c r="C486" s="3" t="s">
        <v>1667</v>
      </c>
      <c r="D486" s="3" t="s">
        <v>1658</v>
      </c>
      <c r="E486" s="34" t="n">
        <v>17.3</v>
      </c>
      <c r="F486" s="35" t="n">
        <f aca="false">E486*1.0712</f>
        <v>18.53176</v>
      </c>
      <c r="G486" s="35" t="n">
        <f aca="false">F486*1.0609</f>
        <v>19.660344184</v>
      </c>
      <c r="H486" s="36" t="n">
        <f aca="false">G486*1.025</f>
        <v>20.1518527886</v>
      </c>
      <c r="I486" s="36" t="n">
        <f aca="false">H486*1.125</f>
        <v>22.670834387175</v>
      </c>
      <c r="J486" s="36" t="n">
        <f aca="false">I486*1.02</f>
        <v>23.1242510749185</v>
      </c>
      <c r="K486" s="36" t="n">
        <f aca="false">J486*1.13</f>
        <v>26.1304037146579</v>
      </c>
      <c r="L486" s="36" t="n">
        <f aca="false">K486*1.069</f>
        <v>27.9334015709693</v>
      </c>
      <c r="M486" s="37" t="n">
        <v>0.133</v>
      </c>
      <c r="N486" s="3" t="n">
        <v>20</v>
      </c>
      <c r="O486" s="38" t="s">
        <v>1672</v>
      </c>
      <c r="P486" s="32" t="s">
        <v>31</v>
      </c>
    </row>
    <row r="487" customFormat="false" ht="10.2" hidden="false" customHeight="true" outlineLevel="0" collapsed="false">
      <c r="A487" s="33" t="s">
        <v>1673</v>
      </c>
      <c r="B487" s="76" t="s">
        <v>273</v>
      </c>
      <c r="C487" s="3" t="s">
        <v>1674</v>
      </c>
      <c r="D487" s="3" t="s">
        <v>1675</v>
      </c>
      <c r="E487" s="34" t="n">
        <v>9</v>
      </c>
      <c r="F487" s="35" t="n">
        <f aca="false">E487*1.0712</f>
        <v>9.6408</v>
      </c>
      <c r="G487" s="35" t="n">
        <f aca="false">F487*1.0609</f>
        <v>10.22792472</v>
      </c>
      <c r="H487" s="36" t="n">
        <f aca="false">G487*1.025</f>
        <v>10.483622838</v>
      </c>
      <c r="I487" s="36" t="n">
        <f aca="false">H487*1.125</f>
        <v>11.79407569275</v>
      </c>
      <c r="J487" s="36" t="n">
        <f aca="false">I487*1.02</f>
        <v>12.029957206605</v>
      </c>
      <c r="K487" s="36" t="n">
        <f aca="false">J487*1.13</f>
        <v>13.5938516434636</v>
      </c>
      <c r="L487" s="36" t="n">
        <f aca="false">K487*1.069</f>
        <v>14.5318274068626</v>
      </c>
      <c r="M487" s="37" t="n">
        <v>0.091</v>
      </c>
      <c r="N487" s="3" t="n">
        <v>25</v>
      </c>
      <c r="O487" s="38" t="s">
        <v>1676</v>
      </c>
      <c r="P487" s="32" t="s">
        <v>31</v>
      </c>
    </row>
    <row r="488" s="72" customFormat="true" ht="10.2" hidden="false" customHeight="true" outlineLevel="0" collapsed="false">
      <c r="A488" s="27" t="s">
        <v>1677</v>
      </c>
      <c r="B488" s="76" t="s">
        <v>273</v>
      </c>
      <c r="C488" s="21" t="s">
        <v>1674</v>
      </c>
      <c r="D488" s="21" t="s">
        <v>1678</v>
      </c>
      <c r="E488" s="28" t="n">
        <v>7.2</v>
      </c>
      <c r="F488" s="29" t="n">
        <f aca="false">E488*1.0712</f>
        <v>7.71264</v>
      </c>
      <c r="G488" s="29" t="n">
        <f aca="false">F488*1.0609</f>
        <v>8.182339776</v>
      </c>
      <c r="H488" s="23" t="n">
        <f aca="false">G488*1.025</f>
        <v>8.3868982704</v>
      </c>
      <c r="I488" s="23" t="n">
        <f aca="false">H488*1.125</f>
        <v>9.4352605542</v>
      </c>
      <c r="J488" s="23" t="n">
        <f aca="false">I488*1.02</f>
        <v>9.623965765284</v>
      </c>
      <c r="K488" s="23" t="n">
        <f aca="false">J488*1.13</f>
        <v>10.8750813147709</v>
      </c>
      <c r="L488" s="23" t="n">
        <f aca="false">K488*1.069</f>
        <v>11.6254619254901</v>
      </c>
      <c r="M488" s="30" t="n">
        <v>0.086</v>
      </c>
      <c r="N488" s="21" t="n">
        <v>20</v>
      </c>
      <c r="O488" s="31" t="s">
        <v>1679</v>
      </c>
      <c r="P488" s="67" t="s">
        <v>31</v>
      </c>
    </row>
    <row r="489" customFormat="false" ht="10.2" hidden="false" customHeight="true" outlineLevel="0" collapsed="false">
      <c r="A489" s="33" t="s">
        <v>1680</v>
      </c>
      <c r="B489" s="76" t="s">
        <v>273</v>
      </c>
      <c r="C489" s="3" t="s">
        <v>1674</v>
      </c>
      <c r="D489" s="3" t="s">
        <v>1681</v>
      </c>
      <c r="E489" s="34" t="n">
        <v>19.8</v>
      </c>
      <c r="F489" s="35" t="n">
        <f aca="false">E489*1.0712</f>
        <v>21.20976</v>
      </c>
      <c r="G489" s="35" t="n">
        <f aca="false">F489*1.0609</f>
        <v>22.501434384</v>
      </c>
      <c r="H489" s="36" t="n">
        <f aca="false">G489*1.025</f>
        <v>23.0639702436</v>
      </c>
      <c r="I489" s="36" t="n">
        <f aca="false">H489*1.125</f>
        <v>25.94696652405</v>
      </c>
      <c r="J489" s="36" t="n">
        <f aca="false">I489*1.02</f>
        <v>26.465905854531</v>
      </c>
      <c r="K489" s="36" t="n">
        <f aca="false">J489*1.13</f>
        <v>29.90647361562</v>
      </c>
      <c r="L489" s="36" t="n">
        <f aca="false">K489*1.069</f>
        <v>31.9700202950978</v>
      </c>
      <c r="M489" s="37" t="n">
        <v>0.178</v>
      </c>
      <c r="N489" s="3" t="n">
        <v>25</v>
      </c>
      <c r="O489" s="38" t="s">
        <v>1682</v>
      </c>
      <c r="P489" s="32" t="s">
        <v>31</v>
      </c>
    </row>
    <row r="490" customFormat="false" ht="10.2" hidden="false" customHeight="true" outlineLevel="0" collapsed="false">
      <c r="A490" s="27" t="s">
        <v>1683</v>
      </c>
      <c r="B490" s="76" t="s">
        <v>273</v>
      </c>
      <c r="C490" s="21" t="s">
        <v>1684</v>
      </c>
      <c r="D490" s="21" t="s">
        <v>1435</v>
      </c>
      <c r="E490" s="28" t="n">
        <v>9.7</v>
      </c>
      <c r="F490" s="29" t="n">
        <f aca="false">E490*1.0712</f>
        <v>10.39064</v>
      </c>
      <c r="G490" s="29" t="n">
        <f aca="false">F490*1.0609</f>
        <v>11.023429976</v>
      </c>
      <c r="H490" s="23" t="n">
        <f aca="false">G490*1.025</f>
        <v>11.2990157254</v>
      </c>
      <c r="I490" s="23" t="n">
        <f aca="false">H490*1.125</f>
        <v>12.711392691075</v>
      </c>
      <c r="J490" s="23" t="n">
        <f aca="false">I490*1.02</f>
        <v>12.9656205448965</v>
      </c>
      <c r="K490" s="23" t="n">
        <f aca="false">J490*1.13</f>
        <v>14.651151215733</v>
      </c>
      <c r="L490" s="23" t="n">
        <f aca="false">K490*1.069</f>
        <v>15.6620806496186</v>
      </c>
      <c r="M490" s="30" t="n">
        <v>0.101</v>
      </c>
      <c r="N490" s="21" t="n">
        <v>1</v>
      </c>
      <c r="O490" s="31" t="s">
        <v>1685</v>
      </c>
      <c r="P490" s="67" t="s">
        <v>1516</v>
      </c>
    </row>
    <row r="491" customFormat="false" ht="10.2" hidden="false" customHeight="true" outlineLevel="0" collapsed="false">
      <c r="A491" s="33" t="s">
        <v>1686</v>
      </c>
      <c r="B491" s="76" t="s">
        <v>273</v>
      </c>
      <c r="C491" s="3" t="s">
        <v>1687</v>
      </c>
      <c r="D491" s="3" t="s">
        <v>1688</v>
      </c>
      <c r="E491" s="34" t="n">
        <v>26.8</v>
      </c>
      <c r="F491" s="35" t="n">
        <f aca="false">E491*1.0712</f>
        <v>28.70816</v>
      </c>
      <c r="G491" s="35" t="n">
        <f aca="false">F491*1.0609</f>
        <v>30.456486944</v>
      </c>
      <c r="H491" s="36" t="n">
        <f aca="false">G491*1.025</f>
        <v>31.2178991176</v>
      </c>
      <c r="I491" s="36" t="n">
        <f aca="false">H491*1.125</f>
        <v>35.1201365073</v>
      </c>
      <c r="J491" s="36" t="n">
        <f aca="false">I491*1.02</f>
        <v>35.822539237446</v>
      </c>
      <c r="K491" s="36" t="n">
        <f aca="false">J491*1.13</f>
        <v>40.479469338314</v>
      </c>
      <c r="L491" s="36" t="n">
        <f aca="false">K491*1.069</f>
        <v>43.2725527226576</v>
      </c>
      <c r="M491" s="73" t="n">
        <v>0.192</v>
      </c>
      <c r="N491" s="3" t="n">
        <v>1</v>
      </c>
      <c r="O491" s="38" t="s">
        <v>1689</v>
      </c>
      <c r="P491" s="32" t="s">
        <v>1516</v>
      </c>
    </row>
    <row r="492" customFormat="false" ht="10.2" hidden="false" customHeight="true" outlineLevel="0" collapsed="false">
      <c r="A492" s="33" t="s">
        <v>1690</v>
      </c>
      <c r="B492" s="76" t="s">
        <v>273</v>
      </c>
      <c r="C492" s="3" t="s">
        <v>1691</v>
      </c>
      <c r="D492" s="3" t="s">
        <v>1692</v>
      </c>
      <c r="E492" s="34" t="n">
        <v>11.5</v>
      </c>
      <c r="F492" s="35" t="n">
        <f aca="false">E492*1.0712</f>
        <v>12.3188</v>
      </c>
      <c r="G492" s="35" t="n">
        <f aca="false">F492*1.0609</f>
        <v>13.06901492</v>
      </c>
      <c r="H492" s="36" t="n">
        <f aca="false">G492*1.025</f>
        <v>13.395740293</v>
      </c>
      <c r="I492" s="36" t="n">
        <f aca="false">H492*1.125</f>
        <v>15.070207829625</v>
      </c>
      <c r="J492" s="36" t="n">
        <f aca="false">I492*1.02</f>
        <v>15.3716119862175</v>
      </c>
      <c r="K492" s="36" t="n">
        <f aca="false">J492*1.13</f>
        <v>17.3699215444258</v>
      </c>
      <c r="L492" s="36" t="n">
        <f aca="false">K492*1.069</f>
        <v>18.5684461309911</v>
      </c>
      <c r="M492" s="37" t="n">
        <v>0.084</v>
      </c>
      <c r="N492" s="3" t="n">
        <v>25</v>
      </c>
      <c r="O492" s="38" t="s">
        <v>1693</v>
      </c>
      <c r="P492" s="32" t="s">
        <v>31</v>
      </c>
    </row>
    <row r="493" customFormat="false" ht="10.2" hidden="false" customHeight="true" outlineLevel="0" collapsed="false">
      <c r="A493" s="33" t="s">
        <v>1694</v>
      </c>
      <c r="B493" s="76" t="s">
        <v>273</v>
      </c>
      <c r="C493" s="3" t="s">
        <v>1651</v>
      </c>
      <c r="D493" s="3" t="s">
        <v>1695</v>
      </c>
      <c r="E493" s="34" t="n">
        <v>7.7</v>
      </c>
      <c r="F493" s="35" t="n">
        <f aca="false">E493*1.0712</f>
        <v>8.24824</v>
      </c>
      <c r="G493" s="35" t="n">
        <f aca="false">F493*1.0609</f>
        <v>8.750557816</v>
      </c>
      <c r="H493" s="36" t="n">
        <f aca="false">G493*1.025</f>
        <v>8.9693217614</v>
      </c>
      <c r="I493" s="36" t="n">
        <f aca="false">H493*1.125</f>
        <v>10.090486981575</v>
      </c>
      <c r="J493" s="36" t="n">
        <f aca="false">I493*1.02</f>
        <v>10.2922967212065</v>
      </c>
      <c r="K493" s="36" t="n">
        <f aca="false">J493*1.13</f>
        <v>11.6302952949633</v>
      </c>
      <c r="L493" s="36" t="n">
        <f aca="false">K493*1.069</f>
        <v>12.4327856703158</v>
      </c>
      <c r="M493" s="37" t="n">
        <v>0.055</v>
      </c>
      <c r="N493" s="3" t="n">
        <v>20</v>
      </c>
      <c r="O493" s="38" t="s">
        <v>1696</v>
      </c>
      <c r="P493" s="32" t="s">
        <v>1610</v>
      </c>
    </row>
    <row r="494" customFormat="false" ht="10.2" hidden="false" customHeight="true" outlineLevel="0" collapsed="false">
      <c r="A494" s="41" t="s">
        <v>1697</v>
      </c>
      <c r="B494" s="76" t="s">
        <v>273</v>
      </c>
      <c r="C494" s="45" t="s">
        <v>1698</v>
      </c>
      <c r="D494" s="45" t="s">
        <v>1699</v>
      </c>
      <c r="E494" s="34" t="n">
        <v>11.3</v>
      </c>
      <c r="F494" s="35" t="n">
        <f aca="false">E494*1.0712</f>
        <v>12.10456</v>
      </c>
      <c r="G494" s="35" t="n">
        <f aca="false">F494*1.0609</f>
        <v>12.841727704</v>
      </c>
      <c r="H494" s="36" t="n">
        <f aca="false">G494*1.025</f>
        <v>13.1627708966</v>
      </c>
      <c r="I494" s="36" t="n">
        <f aca="false">H494*1.125</f>
        <v>14.808117258675</v>
      </c>
      <c r="J494" s="36" t="n">
        <f aca="false">I494*1.02</f>
        <v>15.1042796038485</v>
      </c>
      <c r="K494" s="36" t="n">
        <f aca="false">J494*1.13</f>
        <v>17.0678359523488</v>
      </c>
      <c r="L494" s="36" t="n">
        <f aca="false">K494*1.069</f>
        <v>18.2455166330609</v>
      </c>
      <c r="M494" s="39" t="n">
        <v>0.03</v>
      </c>
      <c r="N494" s="3" t="n">
        <v>1</v>
      </c>
      <c r="O494" s="40" t="s">
        <v>1700</v>
      </c>
      <c r="P494" s="32" t="s">
        <v>1449</v>
      </c>
    </row>
    <row r="495" customFormat="false" ht="10.2" hidden="false" customHeight="true" outlineLevel="0" collapsed="false">
      <c r="A495" s="41" t="s">
        <v>1701</v>
      </c>
      <c r="B495" s="76" t="s">
        <v>273</v>
      </c>
      <c r="C495" s="45" t="s">
        <v>1698</v>
      </c>
      <c r="D495" s="45" t="s">
        <v>1702</v>
      </c>
      <c r="E495" s="34" t="n">
        <v>11.3</v>
      </c>
      <c r="F495" s="35" t="n">
        <f aca="false">E495*1.0712</f>
        <v>12.10456</v>
      </c>
      <c r="G495" s="35" t="n">
        <f aca="false">F495*1.0609</f>
        <v>12.841727704</v>
      </c>
      <c r="H495" s="36" t="n">
        <f aca="false">G495*1.025</f>
        <v>13.1627708966</v>
      </c>
      <c r="I495" s="36" t="n">
        <f aca="false">H495*1.125</f>
        <v>14.808117258675</v>
      </c>
      <c r="J495" s="36" t="n">
        <f aca="false">I495*1.02</f>
        <v>15.1042796038485</v>
      </c>
      <c r="K495" s="36" t="n">
        <f aca="false">J495*1.13</f>
        <v>17.0678359523488</v>
      </c>
      <c r="L495" s="36" t="n">
        <f aca="false">K495*1.069</f>
        <v>18.2455166330609</v>
      </c>
      <c r="M495" s="39" t="n">
        <v>0.03</v>
      </c>
      <c r="N495" s="3" t="n">
        <v>1</v>
      </c>
      <c r="O495" s="40" t="s">
        <v>1703</v>
      </c>
      <c r="P495" s="32" t="s">
        <v>1449</v>
      </c>
    </row>
    <row r="496" customFormat="false" ht="10.2" hidden="false" customHeight="true" outlineLevel="0" collapsed="false">
      <c r="A496" s="41" t="s">
        <v>1704</v>
      </c>
      <c r="B496" s="76" t="s">
        <v>273</v>
      </c>
      <c r="C496" s="45" t="s">
        <v>1698</v>
      </c>
      <c r="D496" s="45" t="s">
        <v>1705</v>
      </c>
      <c r="E496" s="34" t="n">
        <v>11.3</v>
      </c>
      <c r="F496" s="35" t="n">
        <f aca="false">E496*1.0712</f>
        <v>12.10456</v>
      </c>
      <c r="G496" s="35" t="n">
        <f aca="false">F496*1.0609</f>
        <v>12.841727704</v>
      </c>
      <c r="H496" s="36" t="n">
        <f aca="false">G496*1.025</f>
        <v>13.1627708966</v>
      </c>
      <c r="I496" s="36" t="n">
        <f aca="false">H496*1.125</f>
        <v>14.808117258675</v>
      </c>
      <c r="J496" s="36" t="n">
        <f aca="false">I496*1.02</f>
        <v>15.1042796038485</v>
      </c>
      <c r="K496" s="36" t="n">
        <f aca="false">J496*1.13</f>
        <v>17.0678359523488</v>
      </c>
      <c r="L496" s="36" t="n">
        <f aca="false">K496*1.069</f>
        <v>18.2455166330609</v>
      </c>
      <c r="M496" s="39" t="n">
        <v>0.03</v>
      </c>
      <c r="N496" s="3" t="n">
        <v>1</v>
      </c>
      <c r="O496" s="40" t="s">
        <v>1706</v>
      </c>
      <c r="P496" s="32" t="s">
        <v>1449</v>
      </c>
    </row>
    <row r="497" customFormat="false" ht="10.2" hidden="false" customHeight="true" outlineLevel="0" collapsed="false">
      <c r="A497" s="41" t="s">
        <v>1707</v>
      </c>
      <c r="B497" s="76" t="s">
        <v>273</v>
      </c>
      <c r="C497" s="45" t="s">
        <v>1698</v>
      </c>
      <c r="D497" s="45" t="s">
        <v>1708</v>
      </c>
      <c r="E497" s="34" t="n">
        <v>11.9</v>
      </c>
      <c r="F497" s="35" t="n">
        <f aca="false">E497*1.0712</f>
        <v>12.74728</v>
      </c>
      <c r="G497" s="35" t="n">
        <f aca="false">F497*1.0609</f>
        <v>13.523589352</v>
      </c>
      <c r="H497" s="36" t="n">
        <f aca="false">G497*1.025</f>
        <v>13.8616790858</v>
      </c>
      <c r="I497" s="36" t="n">
        <f aca="false">H497*1.125</f>
        <v>15.594388971525</v>
      </c>
      <c r="J497" s="36" t="n">
        <f aca="false">I497*1.02</f>
        <v>15.9062767509555</v>
      </c>
      <c r="K497" s="36" t="n">
        <f aca="false">J497*1.13</f>
        <v>17.9740927285797</v>
      </c>
      <c r="L497" s="36" t="n">
        <f aca="false">K497*1.069</f>
        <v>19.2143051268517</v>
      </c>
      <c r="M497" s="39" t="n">
        <v>0.045</v>
      </c>
      <c r="N497" s="3" t="n">
        <v>1</v>
      </c>
      <c r="O497" s="40" t="s">
        <v>1709</v>
      </c>
      <c r="P497" s="32" t="s">
        <v>31</v>
      </c>
    </row>
    <row r="498" customFormat="false" ht="10.2" hidden="false" customHeight="true" outlineLevel="0" collapsed="false">
      <c r="A498" s="41" t="s">
        <v>1710</v>
      </c>
      <c r="B498" s="76" t="s">
        <v>273</v>
      </c>
      <c r="C498" s="45" t="s">
        <v>1698</v>
      </c>
      <c r="D498" s="45" t="s">
        <v>1711</v>
      </c>
      <c r="E498" s="34" t="n">
        <v>11.9</v>
      </c>
      <c r="F498" s="35" t="n">
        <f aca="false">E498*1.0712</f>
        <v>12.74728</v>
      </c>
      <c r="G498" s="35" t="n">
        <f aca="false">F498*1.0609</f>
        <v>13.523589352</v>
      </c>
      <c r="H498" s="36" t="n">
        <f aca="false">G498*1.025</f>
        <v>13.8616790858</v>
      </c>
      <c r="I498" s="36" t="n">
        <f aca="false">H498*1.125</f>
        <v>15.594388971525</v>
      </c>
      <c r="J498" s="36" t="n">
        <f aca="false">I498*1.02</f>
        <v>15.9062767509555</v>
      </c>
      <c r="K498" s="36" t="n">
        <f aca="false">J498*1.13</f>
        <v>17.9740927285797</v>
      </c>
      <c r="L498" s="36" t="n">
        <f aca="false">K498*1.069</f>
        <v>19.2143051268517</v>
      </c>
      <c r="M498" s="39" t="n">
        <v>0.045</v>
      </c>
      <c r="N498" s="3" t="n">
        <v>1</v>
      </c>
      <c r="O498" s="40" t="s">
        <v>1712</v>
      </c>
      <c r="P498" s="32" t="s">
        <v>31</v>
      </c>
    </row>
    <row r="499" customFormat="false" ht="10.2" hidden="false" customHeight="true" outlineLevel="0" collapsed="false">
      <c r="A499" s="41" t="s">
        <v>1713</v>
      </c>
      <c r="B499" s="76" t="s">
        <v>273</v>
      </c>
      <c r="C499" s="45" t="s">
        <v>1698</v>
      </c>
      <c r="D499" s="45" t="s">
        <v>1714</v>
      </c>
      <c r="E499" s="34" t="n">
        <v>11.9</v>
      </c>
      <c r="F499" s="35" t="n">
        <f aca="false">E499*1.0712</f>
        <v>12.74728</v>
      </c>
      <c r="G499" s="35" t="n">
        <f aca="false">F499*1.0609</f>
        <v>13.523589352</v>
      </c>
      <c r="H499" s="36" t="n">
        <f aca="false">G499*1.025</f>
        <v>13.8616790858</v>
      </c>
      <c r="I499" s="36" t="n">
        <f aca="false">H499*1.125</f>
        <v>15.594388971525</v>
      </c>
      <c r="J499" s="36" t="n">
        <f aca="false">I499*1.02</f>
        <v>15.9062767509555</v>
      </c>
      <c r="K499" s="36" t="n">
        <f aca="false">J499*1.13</f>
        <v>17.9740927285797</v>
      </c>
      <c r="L499" s="36" t="n">
        <f aca="false">K499*1.069</f>
        <v>19.2143051268517</v>
      </c>
      <c r="M499" s="39" t="n">
        <v>0.045</v>
      </c>
      <c r="N499" s="3" t="n">
        <v>1</v>
      </c>
      <c r="O499" s="40" t="s">
        <v>1715</v>
      </c>
      <c r="P499" s="32" t="s">
        <v>31</v>
      </c>
    </row>
    <row r="500" s="21" customFormat="true" ht="10.2" hidden="false" customHeight="true" outlineLevel="0" collapsed="false">
      <c r="A500" s="20" t="s">
        <v>1716</v>
      </c>
      <c r="B500" s="76" t="s">
        <v>273</v>
      </c>
      <c r="C500" s="118" t="s">
        <v>1717</v>
      </c>
      <c r="D500" s="94" t="s">
        <v>1718</v>
      </c>
      <c r="E500" s="28" t="n">
        <v>44</v>
      </c>
      <c r="F500" s="29" t="n">
        <f aca="false">E500*1.0712</f>
        <v>47.1328</v>
      </c>
      <c r="G500" s="29" t="n">
        <f aca="false">F500*1.0609</f>
        <v>50.00318752</v>
      </c>
      <c r="H500" s="23" t="n">
        <f aca="false">G500*1.025</f>
        <v>51.253267208</v>
      </c>
      <c r="I500" s="23" t="n">
        <f aca="false">H500*1.125</f>
        <v>57.659925609</v>
      </c>
      <c r="J500" s="23" t="n">
        <f aca="false">I500*1.02</f>
        <v>58.81312412118</v>
      </c>
      <c r="K500" s="23" t="n">
        <f aca="false">J500*1.13</f>
        <v>66.4588302569334</v>
      </c>
      <c r="L500" s="23" t="n">
        <f aca="false">K500*1.069</f>
        <v>71.0444895446618</v>
      </c>
      <c r="M500" s="30" t="n">
        <v>0.2</v>
      </c>
      <c r="N500" s="21" t="n">
        <v>1</v>
      </c>
      <c r="O500" s="40" t="s">
        <v>218</v>
      </c>
      <c r="P500" s="26" t="s">
        <v>31</v>
      </c>
    </row>
    <row r="501" s="21" customFormat="true" ht="10.2" hidden="false" customHeight="true" outlineLevel="0" collapsed="false">
      <c r="A501" s="40" t="s">
        <v>1719</v>
      </c>
      <c r="B501" s="76" t="s">
        <v>273</v>
      </c>
      <c r="C501" s="45" t="s">
        <v>1720</v>
      </c>
      <c r="D501" s="45" t="s">
        <v>1721</v>
      </c>
      <c r="E501" s="34" t="n">
        <v>41</v>
      </c>
      <c r="F501" s="35" t="n">
        <f aca="false">E501*1.0712</f>
        <v>43.9192</v>
      </c>
      <c r="G501" s="35" t="n">
        <f aca="false">F501*1.0609</f>
        <v>46.59387928</v>
      </c>
      <c r="H501" s="36" t="n">
        <f aca="false">G501*1.025</f>
        <v>47.758726262</v>
      </c>
      <c r="I501" s="36" t="n">
        <f aca="false">H501*1.125</f>
        <v>53.72856704475</v>
      </c>
      <c r="J501" s="36" t="n">
        <f aca="false">I501*1.02</f>
        <v>54.803138385645</v>
      </c>
      <c r="K501" s="36" t="n">
        <f aca="false">J501*1.13</f>
        <v>61.9275463757788</v>
      </c>
      <c r="L501" s="36" t="n">
        <f aca="false">K501*1.069</f>
        <v>66.2005470757076</v>
      </c>
      <c r="M501" s="39" t="n">
        <v>0.2</v>
      </c>
      <c r="N501" s="3" t="n">
        <v>1</v>
      </c>
      <c r="O501" s="119" t="s">
        <v>1722</v>
      </c>
      <c r="P501" s="32" t="s">
        <v>31</v>
      </c>
    </row>
    <row r="502" customFormat="false" ht="10.2" hidden="false" customHeight="true" outlineLevel="0" collapsed="false">
      <c r="A502" s="33" t="s">
        <v>1723</v>
      </c>
      <c r="B502" s="76" t="s">
        <v>273</v>
      </c>
      <c r="C502" s="3" t="s">
        <v>1724</v>
      </c>
      <c r="D502" s="3" t="s">
        <v>1725</v>
      </c>
      <c r="E502" s="34" t="n">
        <v>38.5</v>
      </c>
      <c r="F502" s="35" t="n">
        <f aca="false">E502*1.0712</f>
        <v>41.2412</v>
      </c>
      <c r="G502" s="35" t="n">
        <f aca="false">F502*1.0609</f>
        <v>43.75278908</v>
      </c>
      <c r="H502" s="36" t="n">
        <f aca="false">G502*1.025</f>
        <v>44.846608807</v>
      </c>
      <c r="I502" s="36" t="n">
        <f aca="false">H502*1.125</f>
        <v>50.452434907875</v>
      </c>
      <c r="J502" s="36" t="n">
        <f aca="false">I502*1.02</f>
        <v>51.4614836060325</v>
      </c>
      <c r="K502" s="36" t="n">
        <f aca="false">J502*1.13</f>
        <v>58.1514764748167</v>
      </c>
      <c r="L502" s="36" t="n">
        <f aca="false">K502*1.069</f>
        <v>62.1639283515791</v>
      </c>
      <c r="M502" s="37" t="n">
        <v>0.158</v>
      </c>
      <c r="N502" s="3" t="n">
        <v>2</v>
      </c>
      <c r="O502" s="38" t="s">
        <v>1726</v>
      </c>
      <c r="P502" s="32" t="s">
        <v>31</v>
      </c>
    </row>
    <row r="503" customFormat="false" ht="10.2" hidden="false" customHeight="true" outlineLevel="0" collapsed="false">
      <c r="A503" s="33" t="s">
        <v>1727</v>
      </c>
      <c r="B503" s="76" t="s">
        <v>273</v>
      </c>
      <c r="C503" s="3" t="s">
        <v>1728</v>
      </c>
      <c r="D503" s="3" t="s">
        <v>1725</v>
      </c>
      <c r="E503" s="34" t="n">
        <v>69.6</v>
      </c>
      <c r="F503" s="35" t="n">
        <f aca="false">E503*1.0712</f>
        <v>74.55552</v>
      </c>
      <c r="G503" s="35" t="n">
        <f aca="false">F503*1.0609</f>
        <v>79.095951168</v>
      </c>
      <c r="H503" s="36" t="n">
        <f aca="false">G503*1.025</f>
        <v>81.0733499472</v>
      </c>
      <c r="I503" s="36" t="n">
        <f aca="false">H503*1.125</f>
        <v>91.2075186906</v>
      </c>
      <c r="J503" s="36" t="n">
        <f aca="false">I503*1.02</f>
        <v>93.031669064412</v>
      </c>
      <c r="K503" s="36" t="n">
        <f aca="false">J503*1.13</f>
        <v>105.125786042786</v>
      </c>
      <c r="L503" s="36" t="n">
        <f aca="false">K503*1.069</f>
        <v>112.379465279738</v>
      </c>
      <c r="M503" s="37" t="n">
        <v>0.302</v>
      </c>
      <c r="N503" s="3" t="n">
        <v>2</v>
      </c>
      <c r="O503" s="38" t="s">
        <v>1729</v>
      </c>
      <c r="P503" s="32" t="s">
        <v>31</v>
      </c>
    </row>
    <row r="504" customFormat="false" ht="10.2" hidden="false" customHeight="true" outlineLevel="0" collapsed="false">
      <c r="A504" s="33" t="s">
        <v>1730</v>
      </c>
      <c r="B504" s="76" t="s">
        <v>273</v>
      </c>
      <c r="C504" s="3" t="s">
        <v>1731</v>
      </c>
      <c r="D504" s="3" t="s">
        <v>1725</v>
      </c>
      <c r="E504" s="34" t="n">
        <v>44.4</v>
      </c>
      <c r="F504" s="35" t="n">
        <f aca="false">E504*1.0712</f>
        <v>47.56128</v>
      </c>
      <c r="G504" s="35" t="n">
        <f aca="false">F504*1.0609</f>
        <v>50.457761952</v>
      </c>
      <c r="H504" s="36" t="n">
        <f aca="false">G504*1.025</f>
        <v>51.7192060008</v>
      </c>
      <c r="I504" s="36" t="n">
        <f aca="false">H504*1.125</f>
        <v>58.1841067509</v>
      </c>
      <c r="J504" s="36" t="n">
        <f aca="false">I504*1.02</f>
        <v>59.347788885918</v>
      </c>
      <c r="K504" s="36" t="n">
        <f aca="false">J504*1.13</f>
        <v>67.0630014410873</v>
      </c>
      <c r="L504" s="36" t="n">
        <f aca="false">K504*1.069</f>
        <v>71.6903485405224</v>
      </c>
      <c r="M504" s="37" t="n">
        <v>0.195</v>
      </c>
      <c r="N504" s="3" t="n">
        <v>2</v>
      </c>
      <c r="O504" s="38" t="s">
        <v>1732</v>
      </c>
      <c r="P504" s="32" t="s">
        <v>31</v>
      </c>
    </row>
    <row r="505" customFormat="false" ht="10.2" hidden="false" customHeight="true" outlineLevel="0" collapsed="false">
      <c r="A505" s="33" t="s">
        <v>1733</v>
      </c>
      <c r="B505" s="76" t="s">
        <v>273</v>
      </c>
      <c r="C505" s="3" t="s">
        <v>1734</v>
      </c>
      <c r="D505" s="3" t="s">
        <v>1735</v>
      </c>
      <c r="E505" s="34" t="n">
        <v>6.1</v>
      </c>
      <c r="F505" s="35" t="n">
        <f aca="false">E505*1.0712</f>
        <v>6.53432</v>
      </c>
      <c r="G505" s="35" t="n">
        <f aca="false">F505*1.0609</f>
        <v>6.932260088</v>
      </c>
      <c r="H505" s="36" t="n">
        <f aca="false">G505*1.025</f>
        <v>7.1055665902</v>
      </c>
      <c r="I505" s="36" t="n">
        <f aca="false">H505*1.125</f>
        <v>7.993762413975</v>
      </c>
      <c r="J505" s="36" t="n">
        <f aca="false">I505*1.02</f>
        <v>8.1536376622545</v>
      </c>
      <c r="K505" s="36" t="n">
        <f aca="false">J505*1.13</f>
        <v>9.21361055834758</v>
      </c>
      <c r="L505" s="36" t="n">
        <f aca="false">K505*1.069</f>
        <v>9.84934968687356</v>
      </c>
      <c r="M505" s="73" t="n">
        <v>0.076</v>
      </c>
      <c r="N505" s="3" t="n">
        <v>1</v>
      </c>
      <c r="O505" s="38" t="s">
        <v>1736</v>
      </c>
      <c r="P505" s="32" t="s">
        <v>31</v>
      </c>
    </row>
    <row r="506" customFormat="false" ht="10.2" hidden="false" customHeight="true" outlineLevel="0" collapsed="false">
      <c r="A506" s="41" t="s">
        <v>1737</v>
      </c>
      <c r="B506" s="76" t="s">
        <v>273</v>
      </c>
      <c r="C506" s="3" t="s">
        <v>1738</v>
      </c>
      <c r="D506" s="45" t="s">
        <v>1739</v>
      </c>
      <c r="E506" s="34" t="n">
        <v>58.5</v>
      </c>
      <c r="F506" s="35" t="n">
        <f aca="false">E506*1.0712</f>
        <v>62.6652</v>
      </c>
      <c r="G506" s="35" t="n">
        <f aca="false">F506*1.0609</f>
        <v>66.48151068</v>
      </c>
      <c r="H506" s="36" t="n">
        <f aca="false">G506*1.025</f>
        <v>68.143548447</v>
      </c>
      <c r="I506" s="36" t="n">
        <f aca="false">H506*1.125</f>
        <v>76.661492002875</v>
      </c>
      <c r="J506" s="36" t="n">
        <f aca="false">I506*1.02</f>
        <v>78.1947218429325</v>
      </c>
      <c r="K506" s="36" t="n">
        <f aca="false">J506*1.13</f>
        <v>88.3600356825137</v>
      </c>
      <c r="L506" s="36" t="n">
        <f aca="false">K506*1.069</f>
        <v>94.4568781446072</v>
      </c>
      <c r="M506" s="39" t="n">
        <v>0.201</v>
      </c>
      <c r="N506" s="3" t="n">
        <v>1</v>
      </c>
      <c r="O506" s="40" t="s">
        <v>1740</v>
      </c>
      <c r="P506" s="32" t="s">
        <v>1741</v>
      </c>
    </row>
    <row r="507" customFormat="false" ht="10.2" hidden="false" customHeight="true" outlineLevel="0" collapsed="false">
      <c r="A507" s="40" t="s">
        <v>1742</v>
      </c>
      <c r="B507" s="40" t="s">
        <v>19</v>
      </c>
      <c r="C507" s="3" t="s">
        <v>1743</v>
      </c>
      <c r="D507" s="45" t="s">
        <v>1744</v>
      </c>
      <c r="E507" s="34" t="n">
        <v>33.8</v>
      </c>
      <c r="F507" s="35" t="n">
        <f aca="false">E507*1.0712</f>
        <v>36.20656</v>
      </c>
      <c r="G507" s="35" t="n">
        <f aca="false">F507*1.0609</f>
        <v>38.411539504</v>
      </c>
      <c r="H507" s="36" t="n">
        <f aca="false">G507*1.025</f>
        <v>39.3718279916</v>
      </c>
      <c r="I507" s="36" t="n">
        <f aca="false">H507*1.125</f>
        <v>44.29330649055</v>
      </c>
      <c r="J507" s="36" t="n">
        <f aca="false">I507*1.02</f>
        <v>45.179172620361</v>
      </c>
      <c r="K507" s="36" t="n">
        <f aca="false">J507*1.08</f>
        <v>48.7935064299899</v>
      </c>
      <c r="L507" s="36" t="n">
        <f aca="false">K507*1.069</f>
        <v>52.1602583736592</v>
      </c>
      <c r="M507" s="39" t="n">
        <v>0.55</v>
      </c>
      <c r="N507" s="3" t="n">
        <v>1</v>
      </c>
      <c r="O507" s="75" t="s">
        <v>1745</v>
      </c>
      <c r="P507" s="32" t="s">
        <v>31</v>
      </c>
    </row>
    <row r="508" customFormat="false" ht="10.2" hidden="false" customHeight="true" outlineLevel="0" collapsed="false">
      <c r="A508" s="40" t="s">
        <v>1746</v>
      </c>
      <c r="B508" s="40" t="s">
        <v>19</v>
      </c>
      <c r="C508" s="3" t="s">
        <v>1743</v>
      </c>
      <c r="D508" s="45" t="s">
        <v>1747</v>
      </c>
      <c r="E508" s="34" t="n">
        <v>42.5</v>
      </c>
      <c r="F508" s="35" t="n">
        <f aca="false">E508*1.0712</f>
        <v>45.526</v>
      </c>
      <c r="G508" s="35" t="n">
        <f aca="false">F508*1.0609</f>
        <v>48.2985334</v>
      </c>
      <c r="H508" s="36" t="n">
        <f aca="false">G508*1.025</f>
        <v>49.505996735</v>
      </c>
      <c r="I508" s="36" t="n">
        <f aca="false">H508*1.125</f>
        <v>55.694246326875</v>
      </c>
      <c r="J508" s="36" t="n">
        <f aca="false">I508*1.02</f>
        <v>56.8081312534125</v>
      </c>
      <c r="K508" s="36" t="n">
        <f aca="false">J508*1.08</f>
        <v>61.3527817536855</v>
      </c>
      <c r="L508" s="36" t="n">
        <f aca="false">K508*1.069</f>
        <v>65.5861236946898</v>
      </c>
      <c r="M508" s="39" t="n">
        <v>0.9</v>
      </c>
      <c r="N508" s="3" t="n">
        <v>1</v>
      </c>
      <c r="O508" s="75" t="s">
        <v>1748</v>
      </c>
      <c r="P508" s="32" t="s">
        <v>31</v>
      </c>
    </row>
    <row r="509" customFormat="false" ht="10.2" hidden="false" customHeight="true" outlineLevel="0" collapsed="false">
      <c r="A509" s="33" t="s">
        <v>1749</v>
      </c>
      <c r="B509" s="76" t="s">
        <v>273</v>
      </c>
      <c r="C509" s="3" t="s">
        <v>1750</v>
      </c>
      <c r="D509" s="3" t="s">
        <v>275</v>
      </c>
      <c r="E509" s="34" t="n">
        <v>183</v>
      </c>
      <c r="F509" s="35" t="n">
        <f aca="false">E509*1.0712</f>
        <v>196.0296</v>
      </c>
      <c r="G509" s="35" t="n">
        <f aca="false">F509*1.0609</f>
        <v>207.96780264</v>
      </c>
      <c r="H509" s="36" t="n">
        <f aca="false">G509*1.025</f>
        <v>213.166997706</v>
      </c>
      <c r="I509" s="36" t="n">
        <f aca="false">H509*1.125</f>
        <v>239.81287241925</v>
      </c>
      <c r="J509" s="36" t="n">
        <f aca="false">I509*1.02</f>
        <v>244.609129867635</v>
      </c>
      <c r="K509" s="36" t="n">
        <f aca="false">J509*1.13</f>
        <v>276.408316750428</v>
      </c>
      <c r="L509" s="36" t="n">
        <f aca="false">K509*1.069</f>
        <v>295.480490606207</v>
      </c>
      <c r="M509" s="73" t="n">
        <v>0.703</v>
      </c>
      <c r="N509" s="3" t="n">
        <v>1</v>
      </c>
      <c r="O509" s="38" t="s">
        <v>1751</v>
      </c>
      <c r="P509" s="32" t="s">
        <v>31</v>
      </c>
    </row>
    <row r="510" s="56" customFormat="true" ht="10.2" hidden="false" customHeight="true" outlineLevel="0" collapsed="false">
      <c r="A510" s="120" t="s">
        <v>1752</v>
      </c>
      <c r="B510" s="121" t="s">
        <v>273</v>
      </c>
      <c r="C510" s="122" t="s">
        <v>1753</v>
      </c>
      <c r="D510" s="122" t="s">
        <v>1754</v>
      </c>
      <c r="E510" s="123" t="n">
        <v>138</v>
      </c>
      <c r="F510" s="123" t="n">
        <f aca="false">E510*1.0712</f>
        <v>147.8256</v>
      </c>
      <c r="G510" s="123" t="n">
        <f aca="false">F510*1.0609</f>
        <v>156.82817904</v>
      </c>
      <c r="H510" s="124" t="n">
        <f aca="false">G510*1.025</f>
        <v>160.748883516</v>
      </c>
      <c r="I510" s="124" t="n">
        <f aca="false">H510*1.125</f>
        <v>180.8424939555</v>
      </c>
      <c r="J510" s="124" t="n">
        <f aca="false">I510*1.02</f>
        <v>184.45934383461</v>
      </c>
      <c r="K510" s="124" t="n">
        <f aca="false">J510*1.13</f>
        <v>208.439058533109</v>
      </c>
      <c r="L510" s="124" t="n">
        <f aca="false">K510*1.099</f>
        <v>229.074525327887</v>
      </c>
      <c r="M510" s="125" t="n">
        <v>0.9</v>
      </c>
      <c r="N510" s="122" t="n">
        <v>1</v>
      </c>
      <c r="O510" s="126" t="s">
        <v>1755</v>
      </c>
      <c r="P510" s="55" t="s">
        <v>31</v>
      </c>
    </row>
    <row r="511" customFormat="false" ht="10.2" hidden="false" customHeight="true" outlineLevel="0" collapsed="false">
      <c r="A511" s="27" t="s">
        <v>1756</v>
      </c>
      <c r="B511" s="66" t="s">
        <v>273</v>
      </c>
      <c r="C511" s="21" t="s">
        <v>1757</v>
      </c>
      <c r="D511" s="21" t="s">
        <v>1758</v>
      </c>
      <c r="E511" s="28" t="n">
        <v>139</v>
      </c>
      <c r="F511" s="29" t="n">
        <f aca="false">E511*1.0712</f>
        <v>148.8968</v>
      </c>
      <c r="G511" s="29" t="n">
        <f aca="false">F511*1.0609</f>
        <v>157.96461512</v>
      </c>
      <c r="H511" s="23" t="n">
        <f aca="false">G511*1.025</f>
        <v>161.913730498</v>
      </c>
      <c r="I511" s="23" t="n">
        <f aca="false">H511*1.125</f>
        <v>182.15294681025</v>
      </c>
      <c r="J511" s="23" t="n">
        <f aca="false">I511*1.02</f>
        <v>185.796005746455</v>
      </c>
      <c r="K511" s="23" t="n">
        <f aca="false">J511*1.13</f>
        <v>209.949486493494</v>
      </c>
      <c r="L511" s="23" t="n">
        <v>180.5</v>
      </c>
      <c r="M511" s="69" t="n">
        <v>0.614</v>
      </c>
      <c r="N511" s="21" t="n">
        <v>1</v>
      </c>
      <c r="O511" s="65" t="s">
        <v>1759</v>
      </c>
      <c r="P511" s="32" t="s">
        <v>31</v>
      </c>
    </row>
    <row r="512" customFormat="false" ht="10.2" hidden="false" customHeight="true" outlineLevel="0" collapsed="false">
      <c r="A512" s="33" t="s">
        <v>1760</v>
      </c>
      <c r="B512" s="76" t="s">
        <v>273</v>
      </c>
      <c r="C512" s="3" t="s">
        <v>1761</v>
      </c>
      <c r="D512" s="3" t="s">
        <v>1762</v>
      </c>
      <c r="E512" s="34" t="n">
        <v>36.5</v>
      </c>
      <c r="F512" s="35" t="n">
        <f aca="false">E512*1.0712</f>
        <v>39.0988</v>
      </c>
      <c r="G512" s="35" t="n">
        <f aca="false">F512*1.0609</f>
        <v>41.47991692</v>
      </c>
      <c r="H512" s="36" t="n">
        <f aca="false">G512*1.025</f>
        <v>42.516914843</v>
      </c>
      <c r="I512" s="36" t="n">
        <f aca="false">H512*1.125</f>
        <v>47.831529198375</v>
      </c>
      <c r="J512" s="36" t="n">
        <f aca="false">I512*1.02</f>
        <v>48.7881597823425</v>
      </c>
      <c r="K512" s="36" t="n">
        <f aca="false">J512*1.13</f>
        <v>55.130620554047</v>
      </c>
      <c r="L512" s="36" t="n">
        <f aca="false">K512*1.069</f>
        <v>58.9346333722762</v>
      </c>
      <c r="M512" s="37" t="n">
        <v>0.223</v>
      </c>
      <c r="N512" s="3" t="n">
        <v>1</v>
      </c>
      <c r="O512" s="38" t="s">
        <v>1763</v>
      </c>
      <c r="P512" s="32" t="s">
        <v>31</v>
      </c>
    </row>
    <row r="513" customFormat="false" ht="10.2" hidden="false" customHeight="true" outlineLevel="0" collapsed="false">
      <c r="A513" s="33" t="s">
        <v>1764</v>
      </c>
      <c r="B513" s="76" t="s">
        <v>273</v>
      </c>
      <c r="C513" s="3" t="s">
        <v>1761</v>
      </c>
      <c r="D513" s="3" t="s">
        <v>1765</v>
      </c>
      <c r="E513" s="34" t="n">
        <v>49.6</v>
      </c>
      <c r="F513" s="35" t="n">
        <f aca="false">E513*1.0712</f>
        <v>53.13152</v>
      </c>
      <c r="G513" s="35" t="n">
        <f aca="false">F513*1.0609</f>
        <v>56.367229568</v>
      </c>
      <c r="H513" s="36" t="n">
        <f aca="false">G513*1.025</f>
        <v>57.7764103072</v>
      </c>
      <c r="I513" s="36" t="n">
        <f aca="false">H513*1.125</f>
        <v>64.9984615956</v>
      </c>
      <c r="J513" s="36" t="n">
        <f aca="false">I513*1.02</f>
        <v>66.298430827512</v>
      </c>
      <c r="K513" s="36" t="n">
        <f aca="false">J513*1.13</f>
        <v>74.9172268350885</v>
      </c>
      <c r="L513" s="36" t="n">
        <f aca="false">K513*1.069</f>
        <v>80.0865154867097</v>
      </c>
      <c r="M513" s="37" t="n">
        <v>0.293</v>
      </c>
      <c r="N513" s="3" t="n">
        <v>1</v>
      </c>
      <c r="O513" s="38" t="s">
        <v>1766</v>
      </c>
      <c r="P513" s="32" t="s">
        <v>31</v>
      </c>
    </row>
    <row r="514" customFormat="false" ht="10.2" hidden="false" customHeight="true" outlineLevel="0" collapsed="false">
      <c r="A514" s="33" t="s">
        <v>1767</v>
      </c>
      <c r="B514" s="76" t="s">
        <v>273</v>
      </c>
      <c r="C514" s="3" t="s">
        <v>1768</v>
      </c>
      <c r="D514" s="3" t="s">
        <v>1769</v>
      </c>
      <c r="E514" s="34" t="n">
        <v>61.5</v>
      </c>
      <c r="F514" s="35" t="n">
        <f aca="false">E514*1.0712</f>
        <v>65.8788</v>
      </c>
      <c r="G514" s="35" t="n">
        <f aca="false">F514*1.0609</f>
        <v>69.89081892</v>
      </c>
      <c r="H514" s="36" t="n">
        <f aca="false">G514*1.025</f>
        <v>71.638089393</v>
      </c>
      <c r="I514" s="36" t="n">
        <f aca="false">H514*1.125</f>
        <v>80.592850567125</v>
      </c>
      <c r="J514" s="36" t="n">
        <f aca="false">I514*1.02</f>
        <v>82.2047075784675</v>
      </c>
      <c r="K514" s="36" t="n">
        <f aca="false">J514*1.13</f>
        <v>92.8913195636683</v>
      </c>
      <c r="L514" s="36" t="n">
        <f aca="false">K514*1.069</f>
        <v>99.3008206135614</v>
      </c>
      <c r="M514" s="37" t="n">
        <v>0.335</v>
      </c>
      <c r="N514" s="3" t="n">
        <v>1</v>
      </c>
      <c r="O514" s="38" t="s">
        <v>1770</v>
      </c>
      <c r="P514" s="32" t="s">
        <v>31</v>
      </c>
    </row>
    <row r="515" customFormat="false" ht="10.2" hidden="false" customHeight="true" outlineLevel="0" collapsed="false">
      <c r="A515" s="33" t="s">
        <v>1771</v>
      </c>
      <c r="B515" s="76" t="s">
        <v>273</v>
      </c>
      <c r="C515" s="3" t="s">
        <v>1772</v>
      </c>
      <c r="D515" s="3" t="s">
        <v>1773</v>
      </c>
      <c r="E515" s="34" t="n">
        <v>49</v>
      </c>
      <c r="F515" s="35" t="n">
        <f aca="false">E515*1.0712</f>
        <v>52.4888</v>
      </c>
      <c r="G515" s="35" t="n">
        <f aca="false">F515*1.0609</f>
        <v>55.68536792</v>
      </c>
      <c r="H515" s="36" t="n">
        <f aca="false">G515*1.025</f>
        <v>57.077502118</v>
      </c>
      <c r="I515" s="36" t="n">
        <f aca="false">H515*1.125</f>
        <v>64.21218988275</v>
      </c>
      <c r="J515" s="36" t="n">
        <f aca="false">I515*1.02</f>
        <v>65.496433680405</v>
      </c>
      <c r="K515" s="36" t="n">
        <f aca="false">J515*1.13</f>
        <v>74.0109700588576</v>
      </c>
      <c r="L515" s="36" t="n">
        <f aca="false">K515*1.069</f>
        <v>79.1177269929188</v>
      </c>
      <c r="M515" s="37" t="n">
        <v>0.263</v>
      </c>
      <c r="N515" s="3" t="n">
        <v>1</v>
      </c>
      <c r="O515" s="38" t="s">
        <v>1774</v>
      </c>
      <c r="P515" s="32" t="s">
        <v>31</v>
      </c>
    </row>
    <row r="516" customFormat="false" ht="10.2" hidden="false" customHeight="true" outlineLevel="0" collapsed="false">
      <c r="A516" s="33" t="s">
        <v>1775</v>
      </c>
      <c r="B516" s="76" t="s">
        <v>273</v>
      </c>
      <c r="C516" s="3" t="s">
        <v>1776</v>
      </c>
      <c r="D516" s="3" t="s">
        <v>1777</v>
      </c>
      <c r="E516" s="34" t="n">
        <v>7</v>
      </c>
      <c r="F516" s="35" t="n">
        <f aca="false">E516*1.0712</f>
        <v>7.4984</v>
      </c>
      <c r="G516" s="35" t="n">
        <f aca="false">F516*1.0609</f>
        <v>7.95505256</v>
      </c>
      <c r="H516" s="36" t="n">
        <f aca="false">G516*1.025</f>
        <v>8.153928874</v>
      </c>
      <c r="I516" s="36" t="n">
        <f aca="false">H516*1.125</f>
        <v>9.17316998325</v>
      </c>
      <c r="J516" s="36" t="n">
        <f aca="false">I516*1.02</f>
        <v>9.356633382915</v>
      </c>
      <c r="K516" s="36" t="n">
        <f aca="false">J516*1.13</f>
        <v>10.5729957226939</v>
      </c>
      <c r="L516" s="36" t="n">
        <f aca="false">K516*1.069</f>
        <v>11.3025324275598</v>
      </c>
      <c r="M516" s="37" t="n">
        <v>0.094</v>
      </c>
      <c r="N516" s="3" t="n">
        <v>1</v>
      </c>
      <c r="O516" s="38" t="s">
        <v>1778</v>
      </c>
      <c r="P516" s="32" t="s">
        <v>31</v>
      </c>
    </row>
    <row r="517" customFormat="false" ht="10.2" hidden="false" customHeight="true" outlineLevel="0" collapsed="false">
      <c r="A517" s="33" t="s">
        <v>1779</v>
      </c>
      <c r="B517" s="76" t="s">
        <v>273</v>
      </c>
      <c r="C517" s="3" t="s">
        <v>1776</v>
      </c>
      <c r="D517" s="3" t="s">
        <v>1780</v>
      </c>
      <c r="E517" s="34" t="n">
        <v>7.6</v>
      </c>
      <c r="F517" s="35" t="n">
        <f aca="false">E517*1.0712</f>
        <v>8.14112</v>
      </c>
      <c r="G517" s="35" t="n">
        <f aca="false">F517*1.0609</f>
        <v>8.636914208</v>
      </c>
      <c r="H517" s="36" t="n">
        <f aca="false">G517*1.025</f>
        <v>8.8528370632</v>
      </c>
      <c r="I517" s="36" t="n">
        <f aca="false">H517*1.125</f>
        <v>9.9594416961</v>
      </c>
      <c r="J517" s="36" t="n">
        <f aca="false">I517*1.02</f>
        <v>10.158630530022</v>
      </c>
      <c r="K517" s="36" t="n">
        <f aca="false">J517*1.13</f>
        <v>11.4792524989249</v>
      </c>
      <c r="L517" s="36" t="n">
        <f aca="false">K517*1.069</f>
        <v>12.2713209213507</v>
      </c>
      <c r="M517" s="37" t="n">
        <v>0.086</v>
      </c>
      <c r="N517" s="3" t="n">
        <v>1</v>
      </c>
      <c r="O517" s="38" t="s">
        <v>1781</v>
      </c>
      <c r="P517" s="32" t="s">
        <v>31</v>
      </c>
    </row>
    <row r="518" customFormat="false" ht="10.2" hidden="false" customHeight="true" outlineLevel="0" collapsed="false">
      <c r="A518" s="33" t="s">
        <v>1782</v>
      </c>
      <c r="B518" s="76" t="s">
        <v>273</v>
      </c>
      <c r="C518" s="3" t="s">
        <v>1776</v>
      </c>
      <c r="D518" s="3" t="s">
        <v>1783</v>
      </c>
      <c r="E518" s="34" t="n">
        <v>9.5</v>
      </c>
      <c r="F518" s="35" t="n">
        <f aca="false">E518*1.0712</f>
        <v>10.1764</v>
      </c>
      <c r="G518" s="35" t="n">
        <f aca="false">F518*1.0609</f>
        <v>10.79614276</v>
      </c>
      <c r="H518" s="36" t="n">
        <f aca="false">G518*1.025</f>
        <v>11.066046329</v>
      </c>
      <c r="I518" s="36" t="n">
        <f aca="false">H518*1.125</f>
        <v>12.449302120125</v>
      </c>
      <c r="J518" s="36" t="n">
        <f aca="false">I518*1.02</f>
        <v>12.6982881625275</v>
      </c>
      <c r="K518" s="36" t="n">
        <f aca="false">J518*1.13</f>
        <v>14.3490656236561</v>
      </c>
      <c r="L518" s="36" t="n">
        <f aca="false">K518*1.069</f>
        <v>15.3391511516883</v>
      </c>
      <c r="M518" s="37" t="n">
        <v>0.104</v>
      </c>
      <c r="N518" s="3" t="n">
        <v>1</v>
      </c>
      <c r="O518" s="38" t="s">
        <v>1784</v>
      </c>
      <c r="P518" s="32" t="s">
        <v>31</v>
      </c>
    </row>
    <row r="519" customFormat="false" ht="10.2" hidden="false" customHeight="true" outlineLevel="0" collapsed="false">
      <c r="A519" s="33" t="s">
        <v>1785</v>
      </c>
      <c r="B519" s="76" t="s">
        <v>273</v>
      </c>
      <c r="C519" s="3" t="s">
        <v>1776</v>
      </c>
      <c r="D519" s="3" t="s">
        <v>1786</v>
      </c>
      <c r="E519" s="34" t="n">
        <v>15.7</v>
      </c>
      <c r="F519" s="35" t="n">
        <f aca="false">E519*1.0712</f>
        <v>16.81784</v>
      </c>
      <c r="G519" s="35" t="n">
        <f aca="false">F519*1.0609</f>
        <v>17.842046456</v>
      </c>
      <c r="H519" s="36" t="n">
        <f aca="false">G519*1.025</f>
        <v>18.2880976174</v>
      </c>
      <c r="I519" s="36" t="n">
        <f aca="false">H519*1.125</f>
        <v>20.574109819575</v>
      </c>
      <c r="J519" s="36" t="n">
        <f aca="false">I519*1.02</f>
        <v>20.9855920159665</v>
      </c>
      <c r="K519" s="36" t="n">
        <f aca="false">J519*1.13</f>
        <v>23.7137189780421</v>
      </c>
      <c r="L519" s="36" t="n">
        <f aca="false">K519*1.069</f>
        <v>25.349965587527</v>
      </c>
      <c r="M519" s="37" t="n">
        <v>0.14</v>
      </c>
      <c r="N519" s="3" t="n">
        <v>1</v>
      </c>
      <c r="O519" s="38" t="s">
        <v>1787</v>
      </c>
      <c r="P519" s="32" t="s">
        <v>31</v>
      </c>
    </row>
    <row r="520" customFormat="false" ht="10.2" hidden="false" customHeight="true" outlineLevel="0" collapsed="false">
      <c r="A520" s="33" t="s">
        <v>1788</v>
      </c>
      <c r="B520" s="76" t="s">
        <v>273</v>
      </c>
      <c r="C520" s="3" t="s">
        <v>1776</v>
      </c>
      <c r="D520" s="3" t="s">
        <v>1789</v>
      </c>
      <c r="E520" s="34" t="n">
        <v>6.3</v>
      </c>
      <c r="F520" s="35" t="n">
        <f aca="false">E520*1.0712</f>
        <v>6.74856</v>
      </c>
      <c r="G520" s="35" t="n">
        <f aca="false">F520*1.0609</f>
        <v>7.159547304</v>
      </c>
      <c r="H520" s="36" t="n">
        <f aca="false">G520*1.025</f>
        <v>7.3385359866</v>
      </c>
      <c r="I520" s="36" t="n">
        <f aca="false">H520*1.125</f>
        <v>8.255852984925</v>
      </c>
      <c r="J520" s="36" t="n">
        <f aca="false">I520*1.02</f>
        <v>8.4209700446235</v>
      </c>
      <c r="K520" s="36" t="n">
        <f aca="false">J520*1.13</f>
        <v>9.51569615042455</v>
      </c>
      <c r="L520" s="36" t="n">
        <f aca="false">K520*1.069</f>
        <v>10.1722791848038</v>
      </c>
      <c r="M520" s="37" t="n">
        <v>0.072</v>
      </c>
      <c r="N520" s="3" t="n">
        <v>1</v>
      </c>
      <c r="O520" s="38" t="s">
        <v>1790</v>
      </c>
      <c r="P520" s="32" t="s">
        <v>31</v>
      </c>
    </row>
    <row r="521" customFormat="false" ht="10.2" hidden="false" customHeight="true" outlineLevel="0" collapsed="false">
      <c r="A521" s="33" t="s">
        <v>1791</v>
      </c>
      <c r="B521" s="76" t="s">
        <v>273</v>
      </c>
      <c r="C521" s="3" t="s">
        <v>1776</v>
      </c>
      <c r="D521" s="3" t="s">
        <v>1792</v>
      </c>
      <c r="E521" s="34" t="n">
        <v>6.8</v>
      </c>
      <c r="F521" s="35" t="n">
        <f aca="false">E521*1.0712</f>
        <v>7.28416</v>
      </c>
      <c r="G521" s="35" t="n">
        <f aca="false">F521*1.0609</f>
        <v>7.727765344</v>
      </c>
      <c r="H521" s="36" t="n">
        <f aca="false">G521*1.025</f>
        <v>7.9209594776</v>
      </c>
      <c r="I521" s="36" t="n">
        <f aca="false">H521*1.125</f>
        <v>8.9110794123</v>
      </c>
      <c r="J521" s="36" t="n">
        <f aca="false">I521*1.02</f>
        <v>9.089301000546</v>
      </c>
      <c r="K521" s="36" t="n">
        <f aca="false">J521*1.13</f>
        <v>10.270910130617</v>
      </c>
      <c r="L521" s="36" t="n">
        <f aca="false">K521*1.069</f>
        <v>10.9796029296295</v>
      </c>
      <c r="M521" s="37" t="n">
        <v>0.071</v>
      </c>
      <c r="N521" s="3" t="n">
        <v>1</v>
      </c>
      <c r="O521" s="38" t="s">
        <v>1793</v>
      </c>
      <c r="P521" s="32" t="s">
        <v>31</v>
      </c>
    </row>
    <row r="522" customFormat="false" ht="10.2" hidden="false" customHeight="true" outlineLevel="0" collapsed="false">
      <c r="A522" s="33" t="s">
        <v>1794</v>
      </c>
      <c r="B522" s="76" t="s">
        <v>273</v>
      </c>
      <c r="C522" s="3" t="s">
        <v>1776</v>
      </c>
      <c r="D522" s="3" t="s">
        <v>1795</v>
      </c>
      <c r="E522" s="34" t="n">
        <v>8.6</v>
      </c>
      <c r="F522" s="35" t="n">
        <f aca="false">E522*1.0712</f>
        <v>9.21232</v>
      </c>
      <c r="G522" s="35" t="n">
        <f aca="false">F522*1.0609</f>
        <v>9.773350288</v>
      </c>
      <c r="H522" s="36" t="n">
        <f aca="false">G522*1.025</f>
        <v>10.0176840452</v>
      </c>
      <c r="I522" s="36" t="n">
        <f aca="false">H522*1.125</f>
        <v>11.26989455085</v>
      </c>
      <c r="J522" s="36" t="n">
        <f aca="false">I522*1.02</f>
        <v>11.495292441867</v>
      </c>
      <c r="K522" s="36" t="n">
        <f aca="false">J522*1.13</f>
        <v>12.9896804593097</v>
      </c>
      <c r="L522" s="36" t="n">
        <f aca="false">K522*1.069</f>
        <v>13.8859684110021</v>
      </c>
      <c r="M522" s="37" t="n">
        <v>0.079</v>
      </c>
      <c r="N522" s="3" t="n">
        <v>1</v>
      </c>
      <c r="O522" s="38" t="s">
        <v>1796</v>
      </c>
      <c r="P522" s="32" t="s">
        <v>31</v>
      </c>
    </row>
    <row r="523" customFormat="false" ht="10.2" hidden="false" customHeight="true" outlineLevel="0" collapsed="false">
      <c r="A523" s="33" t="s">
        <v>1797</v>
      </c>
      <c r="B523" s="76" t="s">
        <v>273</v>
      </c>
      <c r="C523" s="3" t="s">
        <v>1776</v>
      </c>
      <c r="D523" s="3" t="s">
        <v>1798</v>
      </c>
      <c r="E523" s="34" t="n">
        <v>8.1</v>
      </c>
      <c r="F523" s="35" t="n">
        <f aca="false">E523*1.0712</f>
        <v>8.67672</v>
      </c>
      <c r="G523" s="35" t="n">
        <f aca="false">F523*1.0609</f>
        <v>9.205132248</v>
      </c>
      <c r="H523" s="36" t="n">
        <f aca="false">G523*1.025</f>
        <v>9.4352605542</v>
      </c>
      <c r="I523" s="36" t="n">
        <f aca="false">H523*1.125</f>
        <v>10.614668123475</v>
      </c>
      <c r="J523" s="36" t="n">
        <f aca="false">I523*1.02</f>
        <v>10.8269614859445</v>
      </c>
      <c r="K523" s="36" t="n">
        <f aca="false">J523*1.13</f>
        <v>12.2344664791173</v>
      </c>
      <c r="L523" s="36" t="n">
        <f aca="false">K523*1.069</f>
        <v>13.0786446661764</v>
      </c>
      <c r="M523" s="37" t="n">
        <v>0.089</v>
      </c>
      <c r="N523" s="3" t="n">
        <v>1</v>
      </c>
      <c r="O523" s="38" t="s">
        <v>1799</v>
      </c>
      <c r="P523" s="32" t="s">
        <v>31</v>
      </c>
    </row>
    <row r="524" customFormat="false" ht="10.2" hidden="false" customHeight="true" outlineLevel="0" collapsed="false">
      <c r="A524" s="33" t="s">
        <v>1800</v>
      </c>
      <c r="B524" s="76" t="s">
        <v>273</v>
      </c>
      <c r="C524" s="3" t="s">
        <v>1776</v>
      </c>
      <c r="D524" s="3" t="s">
        <v>1801</v>
      </c>
      <c r="E524" s="34" t="n">
        <v>8.5</v>
      </c>
      <c r="F524" s="35" t="n">
        <f aca="false">E524*1.0712</f>
        <v>9.1052</v>
      </c>
      <c r="G524" s="35" t="n">
        <f aca="false">F524*1.0609</f>
        <v>9.65970668</v>
      </c>
      <c r="H524" s="36" t="n">
        <f aca="false">G524*1.025</f>
        <v>9.901199347</v>
      </c>
      <c r="I524" s="36" t="n">
        <f aca="false">H524*1.125</f>
        <v>11.138849265375</v>
      </c>
      <c r="J524" s="36" t="n">
        <f aca="false">I524*1.02</f>
        <v>11.3616262506825</v>
      </c>
      <c r="K524" s="36" t="n">
        <f aca="false">J524*1.13</f>
        <v>12.8386376632712</v>
      </c>
      <c r="L524" s="36" t="n">
        <f aca="false">K524*1.069</f>
        <v>13.7245036620369</v>
      </c>
      <c r="M524" s="37" t="n">
        <v>0.095</v>
      </c>
      <c r="N524" s="3" t="n">
        <v>1</v>
      </c>
      <c r="O524" s="38" t="s">
        <v>1802</v>
      </c>
      <c r="P524" s="32" t="s">
        <v>31</v>
      </c>
    </row>
    <row r="525" customFormat="false" ht="10.2" hidden="false" customHeight="true" outlineLevel="0" collapsed="false">
      <c r="A525" s="33" t="s">
        <v>1803</v>
      </c>
      <c r="B525" s="76" t="s">
        <v>273</v>
      </c>
      <c r="C525" s="3" t="s">
        <v>1776</v>
      </c>
      <c r="D525" s="3" t="s">
        <v>1804</v>
      </c>
      <c r="E525" s="34" t="n">
        <v>15.3</v>
      </c>
      <c r="F525" s="35" t="n">
        <f aca="false">E525*1.0712</f>
        <v>16.38936</v>
      </c>
      <c r="G525" s="35" t="n">
        <f aca="false">F525*1.0609</f>
        <v>17.387472024</v>
      </c>
      <c r="H525" s="36" t="n">
        <f aca="false">G525*1.025</f>
        <v>17.8221588246</v>
      </c>
      <c r="I525" s="36" t="n">
        <f aca="false">H525*1.125</f>
        <v>20.049928677675</v>
      </c>
      <c r="J525" s="36" t="n">
        <f aca="false">I525*1.02</f>
        <v>20.4509272512285</v>
      </c>
      <c r="K525" s="36" t="n">
        <f aca="false">J525*1.13</f>
        <v>23.1095477938882</v>
      </c>
      <c r="L525" s="36" t="n">
        <f aca="false">K525*1.069</f>
        <v>24.7041065916665</v>
      </c>
      <c r="M525" s="37" t="n">
        <v>0.13</v>
      </c>
      <c r="N525" s="3" t="n">
        <v>1</v>
      </c>
      <c r="O525" s="38" t="s">
        <v>1805</v>
      </c>
      <c r="P525" s="32" t="s">
        <v>31</v>
      </c>
    </row>
    <row r="526" customFormat="false" ht="10.2" hidden="false" customHeight="true" outlineLevel="0" collapsed="false">
      <c r="A526" s="33" t="s">
        <v>1806</v>
      </c>
      <c r="B526" s="76" t="s">
        <v>273</v>
      </c>
      <c r="C526" s="3" t="s">
        <v>1776</v>
      </c>
      <c r="D526" s="3" t="s">
        <v>1807</v>
      </c>
      <c r="E526" s="34" t="n">
        <v>6.5</v>
      </c>
      <c r="F526" s="35" t="n">
        <f aca="false">E526*1.0712</f>
        <v>6.9628</v>
      </c>
      <c r="G526" s="35" t="n">
        <f aca="false">F526*1.0609</f>
        <v>7.38683452</v>
      </c>
      <c r="H526" s="36" t="n">
        <f aca="false">G526*1.025</f>
        <v>7.571505383</v>
      </c>
      <c r="I526" s="36" t="n">
        <f aca="false">H526*1.125</f>
        <v>8.517943555875</v>
      </c>
      <c r="J526" s="36" t="n">
        <f aca="false">I526*1.02</f>
        <v>8.6883024269925</v>
      </c>
      <c r="K526" s="36" t="n">
        <f aca="false">J526*1.13</f>
        <v>9.81778174250152</v>
      </c>
      <c r="L526" s="36" t="n">
        <f aca="false">K526*1.069</f>
        <v>10.4952086827341</v>
      </c>
      <c r="M526" s="37" t="n">
        <v>0.058</v>
      </c>
      <c r="N526" s="3" t="n">
        <v>1</v>
      </c>
      <c r="O526" s="38" t="s">
        <v>1808</v>
      </c>
      <c r="P526" s="32" t="s">
        <v>31</v>
      </c>
    </row>
    <row r="527" customFormat="false" ht="10.2" hidden="false" customHeight="true" outlineLevel="0" collapsed="false">
      <c r="A527" s="33" t="s">
        <v>1809</v>
      </c>
      <c r="B527" s="76" t="s">
        <v>273</v>
      </c>
      <c r="C527" s="3" t="s">
        <v>1776</v>
      </c>
      <c r="D527" s="3" t="s">
        <v>1810</v>
      </c>
      <c r="E527" s="34" t="n">
        <v>8.3</v>
      </c>
      <c r="F527" s="35" t="n">
        <f aca="false">E527*1.0712</f>
        <v>8.89096</v>
      </c>
      <c r="G527" s="35" t="n">
        <f aca="false">F527*1.0609</f>
        <v>9.432419464</v>
      </c>
      <c r="H527" s="36" t="n">
        <f aca="false">G527*1.025</f>
        <v>9.6682299506</v>
      </c>
      <c r="I527" s="36" t="n">
        <f aca="false">H527*1.125</f>
        <v>10.876758694425</v>
      </c>
      <c r="J527" s="36" t="n">
        <f aca="false">I527*1.02</f>
        <v>11.0942938683135</v>
      </c>
      <c r="K527" s="36" t="n">
        <f aca="false">J527*1.13</f>
        <v>12.5365520711943</v>
      </c>
      <c r="L527" s="36" t="n">
        <f aca="false">K527*1.069</f>
        <v>13.4015741641067</v>
      </c>
      <c r="M527" s="37" t="n">
        <v>0.074</v>
      </c>
      <c r="N527" s="3" t="n">
        <v>1</v>
      </c>
      <c r="O527" s="38" t="s">
        <v>1811</v>
      </c>
      <c r="P527" s="32" t="s">
        <v>31</v>
      </c>
    </row>
    <row r="528" customFormat="false" ht="10.2" hidden="false" customHeight="true" outlineLevel="0" collapsed="false">
      <c r="A528" s="33" t="s">
        <v>1812</v>
      </c>
      <c r="B528" s="76" t="s">
        <v>273</v>
      </c>
      <c r="C528" s="3" t="s">
        <v>1776</v>
      </c>
      <c r="D528" s="3" t="s">
        <v>1813</v>
      </c>
      <c r="E528" s="34" t="n">
        <v>15.3</v>
      </c>
      <c r="F528" s="35" t="n">
        <f aca="false">E528*1.0712</f>
        <v>16.38936</v>
      </c>
      <c r="G528" s="35" t="n">
        <f aca="false">F528*1.0609</f>
        <v>17.387472024</v>
      </c>
      <c r="H528" s="36" t="n">
        <f aca="false">G528*1.025</f>
        <v>17.8221588246</v>
      </c>
      <c r="I528" s="36" t="n">
        <f aca="false">H528*1.125</f>
        <v>20.049928677675</v>
      </c>
      <c r="J528" s="36" t="n">
        <f aca="false">I528*1.02</f>
        <v>20.4509272512285</v>
      </c>
      <c r="K528" s="36" t="n">
        <f aca="false">J528*1.13</f>
        <v>23.1095477938882</v>
      </c>
      <c r="L528" s="36" t="n">
        <f aca="false">K528*1.069</f>
        <v>24.7041065916665</v>
      </c>
      <c r="M528" s="37" t="n">
        <v>0.12</v>
      </c>
      <c r="N528" s="3" t="n">
        <v>1</v>
      </c>
      <c r="O528" s="38" t="s">
        <v>1814</v>
      </c>
      <c r="P528" s="32" t="s">
        <v>31</v>
      </c>
    </row>
    <row r="529" customFormat="false" ht="10.2" hidden="false" customHeight="true" outlineLevel="0" collapsed="false">
      <c r="A529" s="33" t="s">
        <v>1815</v>
      </c>
      <c r="B529" s="76" t="s">
        <v>273</v>
      </c>
      <c r="C529" s="3" t="s">
        <v>1776</v>
      </c>
      <c r="D529" s="3" t="s">
        <v>1816</v>
      </c>
      <c r="E529" s="34" t="n">
        <v>6.7</v>
      </c>
      <c r="F529" s="35" t="n">
        <f aca="false">E529*1.0712</f>
        <v>7.17704</v>
      </c>
      <c r="G529" s="35" t="n">
        <f aca="false">F529*1.0609</f>
        <v>7.614121736</v>
      </c>
      <c r="H529" s="36" t="n">
        <f aca="false">G529*1.025</f>
        <v>7.8044747794</v>
      </c>
      <c r="I529" s="36" t="n">
        <f aca="false">H529*1.125</f>
        <v>8.780034126825</v>
      </c>
      <c r="J529" s="36" t="n">
        <f aca="false">I529*1.02</f>
        <v>8.9556348093615</v>
      </c>
      <c r="K529" s="36" t="n">
        <f aca="false">J529*1.13</f>
        <v>10.1198673345785</v>
      </c>
      <c r="L529" s="36" t="n">
        <f aca="false">K529*1.069</f>
        <v>10.8181381806644</v>
      </c>
      <c r="M529" s="37" t="n">
        <v>0.066</v>
      </c>
      <c r="N529" s="3" t="n">
        <v>1</v>
      </c>
      <c r="O529" s="38" t="s">
        <v>1817</v>
      </c>
      <c r="P529" s="32" t="s">
        <v>31</v>
      </c>
    </row>
    <row r="530" customFormat="false" ht="10.2" hidden="false" customHeight="true" outlineLevel="0" collapsed="false">
      <c r="A530" s="33" t="s">
        <v>1818</v>
      </c>
      <c r="B530" s="76" t="s">
        <v>273</v>
      </c>
      <c r="C530" s="3" t="s">
        <v>1776</v>
      </c>
      <c r="D530" s="3" t="s">
        <v>1819</v>
      </c>
      <c r="E530" s="34" t="n">
        <v>8.6</v>
      </c>
      <c r="F530" s="35" t="n">
        <f aca="false">E530*1.0712</f>
        <v>9.21232</v>
      </c>
      <c r="G530" s="35" t="n">
        <f aca="false">F530*1.0609</f>
        <v>9.773350288</v>
      </c>
      <c r="H530" s="36" t="n">
        <f aca="false">G530*1.025</f>
        <v>10.0176840452</v>
      </c>
      <c r="I530" s="36" t="n">
        <f aca="false">H530*1.125</f>
        <v>11.26989455085</v>
      </c>
      <c r="J530" s="36" t="n">
        <f aca="false">I530*1.02</f>
        <v>11.495292441867</v>
      </c>
      <c r="K530" s="36" t="n">
        <f aca="false">J530*1.13</f>
        <v>12.9896804593097</v>
      </c>
      <c r="L530" s="36" t="n">
        <f aca="false">K530*1.069</f>
        <v>13.8859684110021</v>
      </c>
      <c r="M530" s="37" t="n">
        <v>0.085</v>
      </c>
      <c r="N530" s="3" t="n">
        <v>1</v>
      </c>
      <c r="O530" s="38" t="s">
        <v>1820</v>
      </c>
      <c r="P530" s="32" t="s">
        <v>31</v>
      </c>
    </row>
    <row r="531" customFormat="false" ht="10.2" hidden="false" customHeight="true" outlineLevel="0" collapsed="false">
      <c r="A531" s="33" t="s">
        <v>1821</v>
      </c>
      <c r="B531" s="76" t="s">
        <v>273</v>
      </c>
      <c r="C531" s="3" t="s">
        <v>1776</v>
      </c>
      <c r="D531" s="3" t="s">
        <v>1822</v>
      </c>
      <c r="E531" s="34" t="n">
        <v>7</v>
      </c>
      <c r="F531" s="35" t="n">
        <f aca="false">E531*1.0712</f>
        <v>7.4984</v>
      </c>
      <c r="G531" s="35" t="n">
        <f aca="false">F531*1.0609</f>
        <v>7.95505256</v>
      </c>
      <c r="H531" s="36" t="n">
        <f aca="false">G531*1.025</f>
        <v>8.153928874</v>
      </c>
      <c r="I531" s="36" t="n">
        <f aca="false">H531*1.125</f>
        <v>9.17316998325</v>
      </c>
      <c r="J531" s="36" t="n">
        <f aca="false">I531*1.02</f>
        <v>9.356633382915</v>
      </c>
      <c r="K531" s="36" t="n">
        <f aca="false">J531*1.13</f>
        <v>10.5729957226939</v>
      </c>
      <c r="L531" s="36" t="n">
        <f aca="false">K531*1.069</f>
        <v>11.3025324275598</v>
      </c>
      <c r="M531" s="37" t="n">
        <v>0.069</v>
      </c>
      <c r="N531" s="3" t="n">
        <v>1</v>
      </c>
      <c r="O531" s="38" t="s">
        <v>1823</v>
      </c>
      <c r="P531" s="32" t="s">
        <v>31</v>
      </c>
    </row>
    <row r="532" customFormat="false" ht="10.2" hidden="false" customHeight="true" outlineLevel="0" collapsed="false">
      <c r="A532" s="33" t="s">
        <v>1824</v>
      </c>
      <c r="B532" s="76" t="s">
        <v>273</v>
      </c>
      <c r="C532" s="3" t="s">
        <v>1776</v>
      </c>
      <c r="D532" s="3" t="s">
        <v>1825</v>
      </c>
      <c r="E532" s="34" t="n">
        <v>8.8</v>
      </c>
      <c r="F532" s="35" t="n">
        <f aca="false">E532*1.0712</f>
        <v>9.42656</v>
      </c>
      <c r="G532" s="35" t="n">
        <f aca="false">F532*1.0609</f>
        <v>10.000637504</v>
      </c>
      <c r="H532" s="36" t="n">
        <f aca="false">G532*1.025</f>
        <v>10.2506534416</v>
      </c>
      <c r="I532" s="36" t="n">
        <f aca="false">H532*1.125</f>
        <v>11.5319851218</v>
      </c>
      <c r="J532" s="36" t="n">
        <f aca="false">I532*1.02</f>
        <v>11.762624824236</v>
      </c>
      <c r="K532" s="36" t="n">
        <f aca="false">J532*1.13</f>
        <v>13.2917660513867</v>
      </c>
      <c r="L532" s="36" t="n">
        <f aca="false">K532*1.069</f>
        <v>14.2088979089324</v>
      </c>
      <c r="M532" s="37" t="n">
        <v>0.088</v>
      </c>
      <c r="N532" s="3" t="n">
        <v>1</v>
      </c>
      <c r="O532" s="38" t="s">
        <v>1826</v>
      </c>
      <c r="P532" s="32" t="s">
        <v>31</v>
      </c>
    </row>
    <row r="533" customFormat="false" ht="10.2" hidden="false" customHeight="true" outlineLevel="0" collapsed="false">
      <c r="A533" s="33" t="s">
        <v>1827</v>
      </c>
      <c r="B533" s="76" t="s">
        <v>273</v>
      </c>
      <c r="C533" s="3" t="s">
        <v>1776</v>
      </c>
      <c r="D533" s="3" t="s">
        <v>1828</v>
      </c>
      <c r="E533" s="34" t="n">
        <v>17.8</v>
      </c>
      <c r="F533" s="35" t="n">
        <f aca="false">E533*1.0712</f>
        <v>19.06736</v>
      </c>
      <c r="G533" s="35" t="n">
        <f aca="false">F533*1.0609</f>
        <v>20.228562224</v>
      </c>
      <c r="H533" s="36" t="n">
        <f aca="false">G533*1.025</f>
        <v>20.7342762796</v>
      </c>
      <c r="I533" s="36" t="n">
        <f aca="false">H533*1.125</f>
        <v>23.32606081455</v>
      </c>
      <c r="J533" s="36" t="n">
        <f aca="false">I533*1.02</f>
        <v>23.792582030841</v>
      </c>
      <c r="K533" s="36" t="n">
        <f aca="false">J533*1.13</f>
        <v>26.8856176948503</v>
      </c>
      <c r="L533" s="36" t="n">
        <f aca="false">K533*1.069</f>
        <v>28.740725315795</v>
      </c>
      <c r="M533" s="37" t="n">
        <v>0.128</v>
      </c>
      <c r="N533" s="3" t="n">
        <v>1</v>
      </c>
      <c r="O533" s="38" t="s">
        <v>1829</v>
      </c>
      <c r="P533" s="32" t="s">
        <v>31</v>
      </c>
    </row>
    <row r="534" customFormat="false" ht="10.2" hidden="false" customHeight="true" outlineLevel="0" collapsed="false">
      <c r="A534" s="33" t="s">
        <v>1830</v>
      </c>
      <c r="B534" s="76" t="s">
        <v>273</v>
      </c>
      <c r="C534" s="3" t="s">
        <v>1776</v>
      </c>
      <c r="D534" s="3" t="s">
        <v>1831</v>
      </c>
      <c r="E534" s="34" t="n">
        <v>7.9</v>
      </c>
      <c r="F534" s="35" t="n">
        <f aca="false">E534*1.0712</f>
        <v>8.46248</v>
      </c>
      <c r="G534" s="35" t="n">
        <f aca="false">F534*1.0609</f>
        <v>8.977845032</v>
      </c>
      <c r="H534" s="36" t="n">
        <f aca="false">G534*1.025</f>
        <v>9.2022911578</v>
      </c>
      <c r="I534" s="36" t="n">
        <f aca="false">H534*1.125</f>
        <v>10.352577552525</v>
      </c>
      <c r="J534" s="36" t="n">
        <f aca="false">I534*1.02</f>
        <v>10.5596291035755</v>
      </c>
      <c r="K534" s="36" t="n">
        <f aca="false">J534*1.13</f>
        <v>11.9323808870403</v>
      </c>
      <c r="L534" s="36" t="n">
        <f aca="false">K534*1.069</f>
        <v>12.7557151682461</v>
      </c>
      <c r="M534" s="37" t="n">
        <v>0.07</v>
      </c>
      <c r="N534" s="3" t="n">
        <v>1</v>
      </c>
      <c r="O534" s="38" t="s">
        <v>1832</v>
      </c>
      <c r="P534" s="32" t="s">
        <v>31</v>
      </c>
    </row>
    <row r="535" customFormat="false" ht="10.2" hidden="false" customHeight="true" outlineLevel="0" collapsed="false">
      <c r="A535" s="33" t="s">
        <v>1833</v>
      </c>
      <c r="B535" s="76" t="s">
        <v>273</v>
      </c>
      <c r="C535" s="3" t="s">
        <v>1776</v>
      </c>
      <c r="D535" s="3" t="s">
        <v>1834</v>
      </c>
      <c r="E535" s="34" t="n">
        <v>8.3</v>
      </c>
      <c r="F535" s="35" t="n">
        <f aca="false">E535*1.0712</f>
        <v>8.89096</v>
      </c>
      <c r="G535" s="35" t="n">
        <f aca="false">F535*1.0609</f>
        <v>9.432419464</v>
      </c>
      <c r="H535" s="36" t="n">
        <f aca="false">G535*1.025</f>
        <v>9.6682299506</v>
      </c>
      <c r="I535" s="36" t="n">
        <f aca="false">H535*1.125</f>
        <v>10.876758694425</v>
      </c>
      <c r="J535" s="36" t="n">
        <f aca="false">I535*1.02</f>
        <v>11.0942938683135</v>
      </c>
      <c r="K535" s="36" t="n">
        <f aca="false">J535*1.13</f>
        <v>12.5365520711943</v>
      </c>
      <c r="L535" s="36" t="n">
        <f aca="false">K535*1.069</f>
        <v>13.4015741641067</v>
      </c>
      <c r="M535" s="37" t="n">
        <v>0.078</v>
      </c>
      <c r="N535" s="3" t="n">
        <v>1</v>
      </c>
      <c r="O535" s="38" t="s">
        <v>1835</v>
      </c>
      <c r="P535" s="32" t="s">
        <v>31</v>
      </c>
    </row>
    <row r="536" customFormat="false" ht="10.2" hidden="false" customHeight="true" outlineLevel="0" collapsed="false">
      <c r="A536" s="33" t="s">
        <v>1836</v>
      </c>
      <c r="B536" s="76" t="s">
        <v>273</v>
      </c>
      <c r="C536" s="3" t="s">
        <v>1776</v>
      </c>
      <c r="D536" s="3" t="s">
        <v>1837</v>
      </c>
      <c r="E536" s="34" t="n">
        <v>7</v>
      </c>
      <c r="F536" s="35" t="n">
        <f aca="false">E536*1.0712</f>
        <v>7.4984</v>
      </c>
      <c r="G536" s="35" t="n">
        <f aca="false">F536*1.0609</f>
        <v>7.95505256</v>
      </c>
      <c r="H536" s="36" t="n">
        <f aca="false">G536*1.025</f>
        <v>8.153928874</v>
      </c>
      <c r="I536" s="36" t="n">
        <f aca="false">H536*1.125</f>
        <v>9.17316998325</v>
      </c>
      <c r="J536" s="36" t="n">
        <f aca="false">I536*1.02</f>
        <v>9.356633382915</v>
      </c>
      <c r="K536" s="36" t="n">
        <f aca="false">J536*1.13</f>
        <v>10.5729957226939</v>
      </c>
      <c r="L536" s="36" t="n">
        <f aca="false">K536*1.069</f>
        <v>11.3025324275598</v>
      </c>
      <c r="M536" s="37" t="n">
        <v>0.079</v>
      </c>
      <c r="N536" s="3" t="n">
        <v>1</v>
      </c>
      <c r="O536" s="38" t="s">
        <v>1838</v>
      </c>
      <c r="P536" s="32" t="s">
        <v>31</v>
      </c>
    </row>
    <row r="537" customFormat="false" ht="10.2" hidden="false" customHeight="true" outlineLevel="0" collapsed="false">
      <c r="A537" s="33" t="s">
        <v>1839</v>
      </c>
      <c r="B537" s="76" t="s">
        <v>273</v>
      </c>
      <c r="C537" s="3" t="s">
        <v>1776</v>
      </c>
      <c r="D537" s="3" t="s">
        <v>1840</v>
      </c>
      <c r="E537" s="34" t="n">
        <v>9.2</v>
      </c>
      <c r="F537" s="35" t="n">
        <f aca="false">E537*1.0712</f>
        <v>9.85504</v>
      </c>
      <c r="G537" s="35" t="n">
        <f aca="false">F537*1.0609</f>
        <v>10.455211936</v>
      </c>
      <c r="H537" s="36" t="n">
        <f aca="false">G537*1.025</f>
        <v>10.7165922344</v>
      </c>
      <c r="I537" s="36" t="n">
        <f aca="false">H537*1.125</f>
        <v>12.0561662637</v>
      </c>
      <c r="J537" s="36" t="n">
        <f aca="false">I537*1.02</f>
        <v>12.297289588974</v>
      </c>
      <c r="K537" s="36" t="n">
        <f aca="false">J537*1.13</f>
        <v>13.8959372355406</v>
      </c>
      <c r="L537" s="36" t="n">
        <f aca="false">K537*1.069</f>
        <v>14.8547569047929</v>
      </c>
      <c r="M537" s="37" t="n">
        <v>0.095</v>
      </c>
      <c r="N537" s="3" t="n">
        <v>1</v>
      </c>
      <c r="O537" s="38" t="s">
        <v>1841</v>
      </c>
      <c r="P537" s="32" t="s">
        <v>31</v>
      </c>
    </row>
    <row r="538" customFormat="false" ht="10.2" hidden="false" customHeight="true" outlineLevel="0" collapsed="false">
      <c r="A538" s="33" t="s">
        <v>1842</v>
      </c>
      <c r="B538" s="76" t="s">
        <v>273</v>
      </c>
      <c r="C538" s="3" t="s">
        <v>1776</v>
      </c>
      <c r="D538" s="3" t="s">
        <v>1843</v>
      </c>
      <c r="E538" s="34" t="n">
        <v>18.4</v>
      </c>
      <c r="F538" s="35" t="n">
        <f aca="false">E538*1.0712</f>
        <v>19.71008</v>
      </c>
      <c r="G538" s="35" t="n">
        <f aca="false">F538*1.0609</f>
        <v>20.910423872</v>
      </c>
      <c r="H538" s="36" t="n">
        <f aca="false">G538*1.025</f>
        <v>21.4331844688</v>
      </c>
      <c r="I538" s="36" t="n">
        <f aca="false">H538*1.125</f>
        <v>24.1123325274</v>
      </c>
      <c r="J538" s="36" t="n">
        <f aca="false">I538*1.02</f>
        <v>24.594579177948</v>
      </c>
      <c r="K538" s="36" t="n">
        <f aca="false">J538*1.13</f>
        <v>27.7918744710812</v>
      </c>
      <c r="L538" s="36" t="n">
        <f aca="false">K538*1.069</f>
        <v>29.7095138095858</v>
      </c>
      <c r="M538" s="37" t="n">
        <v>0.138</v>
      </c>
      <c r="N538" s="3" t="n">
        <v>1</v>
      </c>
      <c r="O538" s="38" t="s">
        <v>1844</v>
      </c>
      <c r="P538" s="32" t="s">
        <v>31</v>
      </c>
    </row>
    <row r="539" customFormat="false" ht="10.2" hidden="false" customHeight="true" outlineLevel="0" collapsed="false">
      <c r="A539" s="33" t="s">
        <v>1845</v>
      </c>
      <c r="B539" s="76" t="s">
        <v>273</v>
      </c>
      <c r="C539" s="3" t="s">
        <v>1776</v>
      </c>
      <c r="D539" s="3" t="s">
        <v>1846</v>
      </c>
      <c r="E539" s="34" t="n">
        <v>7.2</v>
      </c>
      <c r="F539" s="35" t="n">
        <f aca="false">E539*1.0712</f>
        <v>7.71264</v>
      </c>
      <c r="G539" s="35" t="n">
        <f aca="false">F539*1.0609</f>
        <v>8.182339776</v>
      </c>
      <c r="H539" s="36" t="n">
        <f aca="false">G539*1.025</f>
        <v>8.3868982704</v>
      </c>
      <c r="I539" s="36" t="n">
        <f aca="false">H539*1.125</f>
        <v>9.4352605542</v>
      </c>
      <c r="J539" s="36" t="n">
        <f aca="false">I539*1.02</f>
        <v>9.623965765284</v>
      </c>
      <c r="K539" s="36" t="n">
        <f aca="false">J539*1.13</f>
        <v>10.8750813147709</v>
      </c>
      <c r="L539" s="36" t="n">
        <f aca="false">K539*1.069</f>
        <v>11.6254619254901</v>
      </c>
      <c r="M539" s="37" t="n">
        <v>0.089</v>
      </c>
      <c r="N539" s="3" t="n">
        <v>1</v>
      </c>
      <c r="O539" s="38" t="s">
        <v>1847</v>
      </c>
      <c r="P539" s="32" t="s">
        <v>31</v>
      </c>
    </row>
    <row r="540" customFormat="false" ht="10.2" hidden="false" customHeight="true" outlineLevel="0" collapsed="false">
      <c r="A540" s="33" t="s">
        <v>1848</v>
      </c>
      <c r="B540" s="76" t="s">
        <v>273</v>
      </c>
      <c r="C540" s="3" t="s">
        <v>1776</v>
      </c>
      <c r="D540" s="3" t="s">
        <v>1849</v>
      </c>
      <c r="E540" s="34" t="n">
        <v>9.2</v>
      </c>
      <c r="F540" s="35" t="n">
        <f aca="false">E540*1.0712</f>
        <v>9.85504</v>
      </c>
      <c r="G540" s="35" t="n">
        <f aca="false">F540*1.0609</f>
        <v>10.455211936</v>
      </c>
      <c r="H540" s="36" t="n">
        <f aca="false">G540*1.025</f>
        <v>10.7165922344</v>
      </c>
      <c r="I540" s="36" t="n">
        <f aca="false">H540*1.125</f>
        <v>12.0561662637</v>
      </c>
      <c r="J540" s="36" t="n">
        <f aca="false">I540*1.02</f>
        <v>12.297289588974</v>
      </c>
      <c r="K540" s="36" t="n">
        <f aca="false">J540*1.13</f>
        <v>13.8959372355406</v>
      </c>
      <c r="L540" s="36" t="n">
        <f aca="false">K540*1.069</f>
        <v>14.8547569047929</v>
      </c>
      <c r="M540" s="37" t="n">
        <v>0.106</v>
      </c>
      <c r="N540" s="3" t="n">
        <v>1</v>
      </c>
      <c r="O540" s="38" t="s">
        <v>1850</v>
      </c>
      <c r="P540" s="32" t="s">
        <v>31</v>
      </c>
    </row>
    <row r="541" customFormat="false" ht="10.2" hidden="false" customHeight="true" outlineLevel="0" collapsed="false">
      <c r="A541" s="33" t="s">
        <v>1851</v>
      </c>
      <c r="B541" s="76" t="s">
        <v>273</v>
      </c>
      <c r="C541" s="3" t="s">
        <v>1776</v>
      </c>
      <c r="D541" s="3" t="s">
        <v>1852</v>
      </c>
      <c r="E541" s="34" t="n">
        <v>19.1</v>
      </c>
      <c r="F541" s="35" t="n">
        <f aca="false">E541*1.0712</f>
        <v>20.45992</v>
      </c>
      <c r="G541" s="35" t="n">
        <f aca="false">F541*1.0609</f>
        <v>21.705929128</v>
      </c>
      <c r="H541" s="36" t="n">
        <f aca="false">G541*1.025</f>
        <v>22.2485773562</v>
      </c>
      <c r="I541" s="36" t="n">
        <f aca="false">H541*1.125</f>
        <v>25.029649525725</v>
      </c>
      <c r="J541" s="36" t="n">
        <f aca="false">I541*1.02</f>
        <v>25.5302425162395</v>
      </c>
      <c r="K541" s="36" t="n">
        <f aca="false">J541*1.13</f>
        <v>28.8491740433506</v>
      </c>
      <c r="L541" s="36" t="n">
        <f aca="false">K541*1.069</f>
        <v>30.8397670523418</v>
      </c>
      <c r="M541" s="37" t="n">
        <v>0.143</v>
      </c>
      <c r="N541" s="3" t="n">
        <v>1</v>
      </c>
      <c r="O541" s="38" t="s">
        <v>1853</v>
      </c>
      <c r="P541" s="32" t="s">
        <v>31</v>
      </c>
    </row>
    <row r="542" customFormat="false" ht="10.2" hidden="false" customHeight="true" outlineLevel="0" collapsed="false">
      <c r="A542" s="33" t="s">
        <v>1854</v>
      </c>
      <c r="B542" s="76" t="s">
        <v>273</v>
      </c>
      <c r="C542" s="3" t="s">
        <v>1776</v>
      </c>
      <c r="D542" s="3" t="s">
        <v>1855</v>
      </c>
      <c r="E542" s="34" t="n">
        <v>6.3</v>
      </c>
      <c r="F542" s="35" t="n">
        <f aca="false">E542*1.0712</f>
        <v>6.74856</v>
      </c>
      <c r="G542" s="35" t="n">
        <f aca="false">F542*1.0609</f>
        <v>7.159547304</v>
      </c>
      <c r="H542" s="36" t="n">
        <f aca="false">G542*1.025</f>
        <v>7.3385359866</v>
      </c>
      <c r="I542" s="36" t="n">
        <f aca="false">H542*1.125</f>
        <v>8.255852984925</v>
      </c>
      <c r="J542" s="36" t="n">
        <f aca="false">I542*1.02</f>
        <v>8.4209700446235</v>
      </c>
      <c r="K542" s="36" t="n">
        <f aca="false">J542*1.13</f>
        <v>9.51569615042455</v>
      </c>
      <c r="L542" s="36" t="n">
        <f aca="false">K542*1.069</f>
        <v>10.1722791848038</v>
      </c>
      <c r="M542" s="37" t="n">
        <v>0.091</v>
      </c>
      <c r="N542" s="3" t="n">
        <v>1</v>
      </c>
      <c r="O542" s="38" t="s">
        <v>1856</v>
      </c>
      <c r="P542" s="32" t="s">
        <v>31</v>
      </c>
    </row>
    <row r="543" customFormat="false" ht="10.2" hidden="false" customHeight="true" outlineLevel="0" collapsed="false">
      <c r="A543" s="33" t="s">
        <v>1857</v>
      </c>
      <c r="B543" s="76" t="s">
        <v>273</v>
      </c>
      <c r="C543" s="3" t="s">
        <v>1776</v>
      </c>
      <c r="D543" s="3" t="s">
        <v>1858</v>
      </c>
      <c r="E543" s="34" t="n">
        <v>8.3</v>
      </c>
      <c r="F543" s="35" t="n">
        <f aca="false">E543*1.0712</f>
        <v>8.89096</v>
      </c>
      <c r="G543" s="35" t="n">
        <f aca="false">F543*1.0609</f>
        <v>9.432419464</v>
      </c>
      <c r="H543" s="36" t="n">
        <f aca="false">G543*1.025</f>
        <v>9.6682299506</v>
      </c>
      <c r="I543" s="36" t="n">
        <f aca="false">H543*1.125</f>
        <v>10.876758694425</v>
      </c>
      <c r="J543" s="36" t="n">
        <f aca="false">I543*1.02</f>
        <v>11.0942938683135</v>
      </c>
      <c r="K543" s="36" t="n">
        <f aca="false">J543*1.13</f>
        <v>12.5365520711943</v>
      </c>
      <c r="L543" s="36" t="n">
        <f aca="false">K543*1.069</f>
        <v>13.4015741641067</v>
      </c>
      <c r="M543" s="37" t="n">
        <v>0.114</v>
      </c>
      <c r="N543" s="3" t="n">
        <v>1</v>
      </c>
      <c r="O543" s="38" t="s">
        <v>1859</v>
      </c>
      <c r="P543" s="32" t="s">
        <v>31</v>
      </c>
    </row>
    <row r="544" customFormat="false" ht="10.2" hidden="false" customHeight="true" outlineLevel="0" collapsed="false">
      <c r="A544" s="33" t="s">
        <v>1860</v>
      </c>
      <c r="B544" s="76" t="s">
        <v>273</v>
      </c>
      <c r="C544" s="3" t="s">
        <v>1776</v>
      </c>
      <c r="D544" s="3" t="s">
        <v>1861</v>
      </c>
      <c r="E544" s="34" t="n">
        <v>16.9</v>
      </c>
      <c r="F544" s="35" t="n">
        <f aca="false">E544*1.0712</f>
        <v>18.10328</v>
      </c>
      <c r="G544" s="35" t="n">
        <f aca="false">F544*1.0609</f>
        <v>19.205769752</v>
      </c>
      <c r="H544" s="36" t="n">
        <f aca="false">G544*1.025</f>
        <v>19.6859139958</v>
      </c>
      <c r="I544" s="36" t="n">
        <f aca="false">H544*1.125</f>
        <v>22.146653245275</v>
      </c>
      <c r="J544" s="36" t="n">
        <f aca="false">I544*1.02</f>
        <v>22.5895863101805</v>
      </c>
      <c r="K544" s="36" t="n">
        <f aca="false">J544*1.13</f>
        <v>25.526232530504</v>
      </c>
      <c r="L544" s="36" t="n">
        <f aca="false">K544*1.069</f>
        <v>27.2875425751087</v>
      </c>
      <c r="M544" s="37" t="n">
        <v>0.16</v>
      </c>
      <c r="N544" s="3" t="n">
        <v>1</v>
      </c>
      <c r="O544" s="38" t="s">
        <v>1862</v>
      </c>
      <c r="P544" s="32" t="s">
        <v>31</v>
      </c>
    </row>
    <row r="545" customFormat="false" ht="10.2" hidden="false" customHeight="true" outlineLevel="0" collapsed="false">
      <c r="A545" s="33" t="s">
        <v>1863</v>
      </c>
      <c r="B545" s="76" t="s">
        <v>273</v>
      </c>
      <c r="C545" s="3" t="s">
        <v>1776</v>
      </c>
      <c r="D545" s="3" t="s">
        <v>1864</v>
      </c>
      <c r="E545" s="34" t="n">
        <v>17.3</v>
      </c>
      <c r="F545" s="35" t="n">
        <f aca="false">E545*1.0712</f>
        <v>18.53176</v>
      </c>
      <c r="G545" s="35" t="n">
        <f aca="false">F545*1.0609</f>
        <v>19.660344184</v>
      </c>
      <c r="H545" s="36" t="n">
        <f aca="false">G545*1.025</f>
        <v>20.1518527886</v>
      </c>
      <c r="I545" s="36" t="n">
        <f aca="false">H545*1.125</f>
        <v>22.670834387175</v>
      </c>
      <c r="J545" s="36" t="n">
        <f aca="false">I545*1.02</f>
        <v>23.1242510749185</v>
      </c>
      <c r="K545" s="36" t="n">
        <f aca="false">J545*1.13</f>
        <v>26.1304037146579</v>
      </c>
      <c r="L545" s="36" t="n">
        <f aca="false">K545*1.069</f>
        <v>27.9334015709693</v>
      </c>
      <c r="M545" s="37" t="n">
        <v>0.117</v>
      </c>
      <c r="N545" s="3" t="n">
        <v>1</v>
      </c>
      <c r="O545" s="38" t="s">
        <v>1865</v>
      </c>
      <c r="P545" s="32" t="s">
        <v>31</v>
      </c>
    </row>
    <row r="546" customFormat="false" ht="10.2" hidden="false" customHeight="true" outlineLevel="0" collapsed="false">
      <c r="A546" s="33" t="n">
        <v>102490699</v>
      </c>
      <c r="B546" s="76" t="s">
        <v>93</v>
      </c>
      <c r="C546" s="3" t="s">
        <v>1866</v>
      </c>
      <c r="D546" s="3" t="s">
        <v>1867</v>
      </c>
      <c r="E546" s="34" t="n">
        <v>10.4</v>
      </c>
      <c r="F546" s="35" t="n">
        <f aca="false">E546*1.0712</f>
        <v>11.14048</v>
      </c>
      <c r="G546" s="35" t="n">
        <f aca="false">F546*1.0609</f>
        <v>11.818935232</v>
      </c>
      <c r="H546" s="36" t="n">
        <f aca="false">G546*1.025</f>
        <v>12.1144086128</v>
      </c>
      <c r="I546" s="36" t="n">
        <f aca="false">H546*1.125</f>
        <v>13.6287096894</v>
      </c>
      <c r="J546" s="36" t="n">
        <f aca="false">I546*1.02</f>
        <v>13.901283883188</v>
      </c>
      <c r="K546" s="35" t="n">
        <f aca="false">J546*1.1</f>
        <v>15.2914122715068</v>
      </c>
      <c r="L546" s="36" t="n">
        <f aca="false">K546*1.069</f>
        <v>16.3465197182408</v>
      </c>
      <c r="M546" s="37" t="n">
        <v>0.001</v>
      </c>
      <c r="N546" s="3" t="n">
        <v>1</v>
      </c>
      <c r="O546" s="38" t="s">
        <v>1868</v>
      </c>
      <c r="P546" s="32" t="s">
        <v>31</v>
      </c>
    </row>
    <row r="547" customFormat="false" ht="10.2" hidden="false" customHeight="true" outlineLevel="0" collapsed="false">
      <c r="A547" s="38" t="s">
        <v>1869</v>
      </c>
      <c r="B547" s="38" t="s">
        <v>19</v>
      </c>
      <c r="C547" s="3" t="s">
        <v>1776</v>
      </c>
      <c r="D547" s="3" t="s">
        <v>1870</v>
      </c>
      <c r="E547" s="34" t="n">
        <v>18.4</v>
      </c>
      <c r="F547" s="35" t="n">
        <f aca="false">E547*1.0712</f>
        <v>19.71008</v>
      </c>
      <c r="G547" s="35" t="n">
        <f aca="false">F547*1.0609</f>
        <v>20.910423872</v>
      </c>
      <c r="H547" s="36" t="n">
        <f aca="false">G547*1.025</f>
        <v>21.4331844688</v>
      </c>
      <c r="I547" s="36" t="n">
        <f aca="false">H547*1.125</f>
        <v>24.1123325274</v>
      </c>
      <c r="J547" s="36" t="n">
        <f aca="false">I547*1.02</f>
        <v>24.594579177948</v>
      </c>
      <c r="K547" s="36" t="n">
        <f aca="false">J547*1.08</f>
        <v>26.5621455121838</v>
      </c>
      <c r="L547" s="36" t="n">
        <f aca="false">K547*1.069</f>
        <v>28.3949335525245</v>
      </c>
      <c r="M547" s="46" t="n">
        <v>0.064</v>
      </c>
      <c r="N547" s="3" t="n">
        <v>1</v>
      </c>
      <c r="O547" s="47" t="s">
        <v>1871</v>
      </c>
      <c r="P547" s="32" t="s">
        <v>31</v>
      </c>
    </row>
    <row r="548" customFormat="false" ht="10.2" hidden="false" customHeight="true" outlineLevel="0" collapsed="false">
      <c r="A548" s="33" t="s">
        <v>1872</v>
      </c>
      <c r="B548" s="76" t="s">
        <v>273</v>
      </c>
      <c r="C548" s="3" t="s">
        <v>1873</v>
      </c>
      <c r="D548" s="3" t="s">
        <v>1874</v>
      </c>
      <c r="E548" s="34" t="n">
        <v>8.1</v>
      </c>
      <c r="F548" s="35" t="n">
        <f aca="false">E548*1.0712</f>
        <v>8.67672</v>
      </c>
      <c r="G548" s="35" t="n">
        <f aca="false">F548*1.0609</f>
        <v>9.205132248</v>
      </c>
      <c r="H548" s="36" t="n">
        <f aca="false">G548*1.025</f>
        <v>9.4352605542</v>
      </c>
      <c r="I548" s="36" t="n">
        <f aca="false">H548*1.125</f>
        <v>10.614668123475</v>
      </c>
      <c r="J548" s="36" t="n">
        <f aca="false">I548*1.02</f>
        <v>10.8269614859445</v>
      </c>
      <c r="K548" s="36" t="n">
        <f aca="false">J548*1.13</f>
        <v>12.2344664791173</v>
      </c>
      <c r="L548" s="36" t="n">
        <f aca="false">K548*1.069</f>
        <v>13.0786446661764</v>
      </c>
      <c r="M548" s="37" t="n">
        <v>0.083</v>
      </c>
      <c r="N548" s="3" t="n">
        <v>1</v>
      </c>
      <c r="O548" s="38" t="s">
        <v>1875</v>
      </c>
      <c r="P548" s="32" t="s">
        <v>31</v>
      </c>
    </row>
    <row r="549" customFormat="false" ht="10.2" hidden="false" customHeight="true" outlineLevel="0" collapsed="false">
      <c r="A549" s="33" t="s">
        <v>1876</v>
      </c>
      <c r="B549" s="76" t="s">
        <v>273</v>
      </c>
      <c r="C549" s="3" t="s">
        <v>1873</v>
      </c>
      <c r="D549" s="3" t="s">
        <v>1877</v>
      </c>
      <c r="E549" s="34" t="n">
        <v>8.6</v>
      </c>
      <c r="F549" s="35" t="n">
        <f aca="false">E549*1.0712</f>
        <v>9.21232</v>
      </c>
      <c r="G549" s="35" t="n">
        <f aca="false">F549*1.0609</f>
        <v>9.773350288</v>
      </c>
      <c r="H549" s="36" t="n">
        <f aca="false">G549*1.025</f>
        <v>10.0176840452</v>
      </c>
      <c r="I549" s="36" t="n">
        <f aca="false">H549*1.125</f>
        <v>11.26989455085</v>
      </c>
      <c r="J549" s="36" t="n">
        <f aca="false">I549*1.02</f>
        <v>11.495292441867</v>
      </c>
      <c r="K549" s="36" t="n">
        <f aca="false">J549*1.13</f>
        <v>12.9896804593097</v>
      </c>
      <c r="L549" s="36" t="n">
        <f aca="false">K549*1.069</f>
        <v>13.8859684110021</v>
      </c>
      <c r="M549" s="37" t="n">
        <v>0.104</v>
      </c>
      <c r="N549" s="3" t="n">
        <v>1</v>
      </c>
      <c r="O549" s="38" t="s">
        <v>1878</v>
      </c>
      <c r="P549" s="32" t="s">
        <v>31</v>
      </c>
    </row>
    <row r="550" customFormat="false" ht="10.2" hidden="false" customHeight="true" outlineLevel="0" collapsed="false">
      <c r="A550" s="33" t="s">
        <v>1879</v>
      </c>
      <c r="B550" s="76" t="s">
        <v>273</v>
      </c>
      <c r="C550" s="3" t="s">
        <v>1873</v>
      </c>
      <c r="D550" s="3" t="s">
        <v>1880</v>
      </c>
      <c r="E550" s="34" t="n">
        <v>9.7</v>
      </c>
      <c r="F550" s="35" t="n">
        <f aca="false">E550*1.0712</f>
        <v>10.39064</v>
      </c>
      <c r="G550" s="35" t="n">
        <f aca="false">F550*1.0609</f>
        <v>11.023429976</v>
      </c>
      <c r="H550" s="36" t="n">
        <f aca="false">G550*1.025</f>
        <v>11.2990157254</v>
      </c>
      <c r="I550" s="36" t="n">
        <f aca="false">H550*1.125</f>
        <v>12.711392691075</v>
      </c>
      <c r="J550" s="36" t="n">
        <f aca="false">I550*1.02</f>
        <v>12.9656205448965</v>
      </c>
      <c r="K550" s="36" t="n">
        <f aca="false">J550*1.13</f>
        <v>14.651151215733</v>
      </c>
      <c r="L550" s="36" t="n">
        <f aca="false">K550*1.069</f>
        <v>15.6620806496186</v>
      </c>
      <c r="M550" s="37" t="n">
        <v>0.106</v>
      </c>
      <c r="N550" s="3" t="n">
        <v>1</v>
      </c>
      <c r="O550" s="38" t="s">
        <v>1881</v>
      </c>
      <c r="P550" s="32" t="s">
        <v>31</v>
      </c>
    </row>
    <row r="551" customFormat="false" ht="10.2" hidden="false" customHeight="true" outlineLevel="0" collapsed="false">
      <c r="A551" s="33" t="s">
        <v>1882</v>
      </c>
      <c r="B551" s="76" t="s">
        <v>273</v>
      </c>
      <c r="C551" s="3" t="s">
        <v>1873</v>
      </c>
      <c r="D551" s="3" t="s">
        <v>1883</v>
      </c>
      <c r="E551" s="34" t="n">
        <v>10.4</v>
      </c>
      <c r="F551" s="35" t="n">
        <f aca="false">E551*1.0712</f>
        <v>11.14048</v>
      </c>
      <c r="G551" s="35" t="n">
        <f aca="false">F551*1.0609</f>
        <v>11.818935232</v>
      </c>
      <c r="H551" s="36" t="n">
        <f aca="false">G551*1.025</f>
        <v>12.1144086128</v>
      </c>
      <c r="I551" s="36" t="n">
        <f aca="false">H551*1.125</f>
        <v>13.6287096894</v>
      </c>
      <c r="J551" s="36" t="n">
        <f aca="false">I551*1.02</f>
        <v>13.901283883188</v>
      </c>
      <c r="K551" s="36" t="n">
        <f aca="false">J551*1.13</f>
        <v>15.7084507880024</v>
      </c>
      <c r="L551" s="36" t="n">
        <f aca="false">K551*1.069</f>
        <v>16.7923338923746</v>
      </c>
      <c r="M551" s="37" t="n">
        <v>0.14</v>
      </c>
      <c r="N551" s="3" t="n">
        <v>1</v>
      </c>
      <c r="O551" s="38" t="s">
        <v>1884</v>
      </c>
      <c r="P551" s="32" t="s">
        <v>31</v>
      </c>
    </row>
    <row r="552" customFormat="false" ht="10.2" hidden="false" customHeight="true" outlineLevel="0" collapsed="false">
      <c r="A552" s="33" t="s">
        <v>1885</v>
      </c>
      <c r="B552" s="76" t="s">
        <v>273</v>
      </c>
      <c r="C552" s="3" t="s">
        <v>1873</v>
      </c>
      <c r="D552" s="3" t="s">
        <v>1886</v>
      </c>
      <c r="E552" s="34" t="n">
        <v>11.3</v>
      </c>
      <c r="F552" s="35" t="n">
        <f aca="false">E552*1.0712</f>
        <v>12.10456</v>
      </c>
      <c r="G552" s="35" t="n">
        <f aca="false">F552*1.0609</f>
        <v>12.841727704</v>
      </c>
      <c r="H552" s="36" t="n">
        <f aca="false">G552*1.025</f>
        <v>13.1627708966</v>
      </c>
      <c r="I552" s="36" t="n">
        <f aca="false">H552*1.125</f>
        <v>14.808117258675</v>
      </c>
      <c r="J552" s="36" t="n">
        <f aca="false">I552*1.02</f>
        <v>15.1042796038485</v>
      </c>
      <c r="K552" s="36" t="n">
        <f aca="false">J552*1.13</f>
        <v>17.0678359523488</v>
      </c>
      <c r="L552" s="36" t="n">
        <f aca="false">K552*1.069</f>
        <v>18.2455166330609</v>
      </c>
      <c r="M552" s="37" t="n">
        <v>0.103</v>
      </c>
      <c r="N552" s="3" t="n">
        <v>1</v>
      </c>
      <c r="O552" s="38" t="s">
        <v>1887</v>
      </c>
      <c r="P552" s="32" t="s">
        <v>31</v>
      </c>
    </row>
    <row r="553" customFormat="false" ht="10.2" hidden="false" customHeight="true" outlineLevel="0" collapsed="false">
      <c r="A553" s="33" t="s">
        <v>1888</v>
      </c>
      <c r="B553" s="76" t="s">
        <v>273</v>
      </c>
      <c r="C553" s="3" t="s">
        <v>1873</v>
      </c>
      <c r="D553" s="3" t="s">
        <v>1889</v>
      </c>
      <c r="E553" s="34" t="n">
        <v>13.7</v>
      </c>
      <c r="F553" s="35" t="n">
        <f aca="false">E553*1.0712</f>
        <v>14.67544</v>
      </c>
      <c r="G553" s="35" t="n">
        <f aca="false">F553*1.0609</f>
        <v>15.569174296</v>
      </c>
      <c r="H553" s="36" t="n">
        <f aca="false">G553*1.025</f>
        <v>15.9584036534</v>
      </c>
      <c r="I553" s="36" t="n">
        <f aca="false">H553*1.125</f>
        <v>17.953204110075</v>
      </c>
      <c r="J553" s="36" t="n">
        <f aca="false">I553*1.02</f>
        <v>18.3122681922765</v>
      </c>
      <c r="K553" s="36" t="n">
        <f aca="false">J553*1.13</f>
        <v>20.6928630572724</v>
      </c>
      <c r="L553" s="36" t="n">
        <f aca="false">K553*1.069</f>
        <v>22.1206706082242</v>
      </c>
      <c r="M553" s="37" t="n">
        <v>0.127</v>
      </c>
      <c r="N553" s="3" t="n">
        <v>1</v>
      </c>
      <c r="O553" s="38" t="s">
        <v>1890</v>
      </c>
      <c r="P553" s="32" t="s">
        <v>31</v>
      </c>
    </row>
    <row r="554" customFormat="false" ht="10.2" hidden="false" customHeight="true" outlineLevel="0" collapsed="false">
      <c r="A554" s="33" t="s">
        <v>1891</v>
      </c>
      <c r="B554" s="76" t="s">
        <v>273</v>
      </c>
      <c r="C554" s="3" t="s">
        <v>1873</v>
      </c>
      <c r="D554" s="3" t="s">
        <v>1892</v>
      </c>
      <c r="E554" s="34" t="n">
        <v>7.4</v>
      </c>
      <c r="F554" s="35" t="n">
        <f aca="false">E554*1.0712</f>
        <v>7.92688</v>
      </c>
      <c r="G554" s="35" t="n">
        <f aca="false">F554*1.0609</f>
        <v>8.409626992</v>
      </c>
      <c r="H554" s="36" t="n">
        <f aca="false">G554*1.025</f>
        <v>8.6198676668</v>
      </c>
      <c r="I554" s="36" t="n">
        <f aca="false">H554*1.125</f>
        <v>9.69735112515</v>
      </c>
      <c r="J554" s="36" t="n">
        <f aca="false">I554*1.02</f>
        <v>9.891298147653</v>
      </c>
      <c r="K554" s="36" t="n">
        <f aca="false">J554*1.13</f>
        <v>11.1771669068479</v>
      </c>
      <c r="L554" s="36" t="n">
        <f aca="false">K554*1.069</f>
        <v>11.9483914234204</v>
      </c>
      <c r="M554" s="37" t="n">
        <v>0.07</v>
      </c>
      <c r="N554" s="3" t="n">
        <v>1</v>
      </c>
      <c r="O554" s="38" t="s">
        <v>1893</v>
      </c>
      <c r="P554" s="32" t="s">
        <v>31</v>
      </c>
    </row>
    <row r="555" customFormat="false" ht="10.2" hidden="false" customHeight="true" outlineLevel="0" collapsed="false">
      <c r="A555" s="33" t="s">
        <v>1894</v>
      </c>
      <c r="B555" s="76" t="s">
        <v>273</v>
      </c>
      <c r="C555" s="3" t="s">
        <v>1873</v>
      </c>
      <c r="D555" s="3" t="s">
        <v>1895</v>
      </c>
      <c r="E555" s="34" t="n">
        <v>7.9</v>
      </c>
      <c r="F555" s="35" t="n">
        <f aca="false">E555*1.0712</f>
        <v>8.46248</v>
      </c>
      <c r="G555" s="35" t="n">
        <f aca="false">F555*1.0609</f>
        <v>8.977845032</v>
      </c>
      <c r="H555" s="36" t="n">
        <f aca="false">G555*1.025</f>
        <v>9.2022911578</v>
      </c>
      <c r="I555" s="36" t="n">
        <f aca="false">H555*1.125</f>
        <v>10.352577552525</v>
      </c>
      <c r="J555" s="36" t="n">
        <f aca="false">I555*1.02</f>
        <v>10.5596291035755</v>
      </c>
      <c r="K555" s="36" t="n">
        <f aca="false">J555*1.13</f>
        <v>11.9323808870403</v>
      </c>
      <c r="L555" s="36" t="n">
        <f aca="false">K555*1.069</f>
        <v>12.7557151682461</v>
      </c>
      <c r="M555" s="37" t="n">
        <v>0.088</v>
      </c>
      <c r="N555" s="3" t="n">
        <v>1</v>
      </c>
      <c r="O555" s="38" t="s">
        <v>1896</v>
      </c>
      <c r="P555" s="32" t="s">
        <v>31</v>
      </c>
    </row>
    <row r="556" customFormat="false" ht="10.2" hidden="false" customHeight="true" outlineLevel="0" collapsed="false">
      <c r="A556" s="33" t="s">
        <v>1897</v>
      </c>
      <c r="B556" s="76" t="s">
        <v>273</v>
      </c>
      <c r="C556" s="3" t="s">
        <v>1873</v>
      </c>
      <c r="D556" s="3" t="s">
        <v>1898</v>
      </c>
      <c r="E556" s="34" t="n">
        <v>9</v>
      </c>
      <c r="F556" s="35" t="n">
        <f aca="false">E556*1.0712</f>
        <v>9.6408</v>
      </c>
      <c r="G556" s="35" t="n">
        <f aca="false">F556*1.0609</f>
        <v>10.22792472</v>
      </c>
      <c r="H556" s="36" t="n">
        <f aca="false">G556*1.025</f>
        <v>10.483622838</v>
      </c>
      <c r="I556" s="36" t="n">
        <f aca="false">H556*1.125</f>
        <v>11.79407569275</v>
      </c>
      <c r="J556" s="36" t="n">
        <f aca="false">I556*1.02</f>
        <v>12.029957206605</v>
      </c>
      <c r="K556" s="36" t="n">
        <f aca="false">J556*1.13</f>
        <v>13.5938516434636</v>
      </c>
      <c r="L556" s="36" t="n">
        <f aca="false">K556*1.069</f>
        <v>14.5318274068626</v>
      </c>
      <c r="M556" s="37" t="n">
        <v>0.083</v>
      </c>
      <c r="N556" s="3" t="n">
        <v>1</v>
      </c>
      <c r="O556" s="38" t="s">
        <v>1899</v>
      </c>
      <c r="P556" s="32" t="s">
        <v>31</v>
      </c>
    </row>
    <row r="557" customFormat="false" ht="10.2" hidden="false" customHeight="true" outlineLevel="0" collapsed="false">
      <c r="A557" s="33" t="s">
        <v>1900</v>
      </c>
      <c r="B557" s="76" t="s">
        <v>273</v>
      </c>
      <c r="C557" s="3" t="s">
        <v>1873</v>
      </c>
      <c r="D557" s="3" t="s">
        <v>1901</v>
      </c>
      <c r="E557" s="34" t="n">
        <v>9.7</v>
      </c>
      <c r="F557" s="35" t="n">
        <f aca="false">E557*1.0712</f>
        <v>10.39064</v>
      </c>
      <c r="G557" s="35" t="n">
        <f aca="false">F557*1.0609</f>
        <v>11.023429976</v>
      </c>
      <c r="H557" s="36" t="n">
        <f aca="false">G557*1.025</f>
        <v>11.2990157254</v>
      </c>
      <c r="I557" s="36" t="n">
        <f aca="false">H557*1.125</f>
        <v>12.711392691075</v>
      </c>
      <c r="J557" s="36" t="n">
        <f aca="false">I557*1.02</f>
        <v>12.9656205448965</v>
      </c>
      <c r="K557" s="36" t="n">
        <f aca="false">J557*1.13</f>
        <v>14.651151215733</v>
      </c>
      <c r="L557" s="36" t="n">
        <f aca="false">K557*1.069</f>
        <v>15.6620806496186</v>
      </c>
      <c r="M557" s="37" t="n">
        <v>0.111</v>
      </c>
      <c r="N557" s="3" t="n">
        <v>1</v>
      </c>
      <c r="O557" s="38" t="s">
        <v>1902</v>
      </c>
      <c r="P557" s="32" t="s">
        <v>31</v>
      </c>
    </row>
    <row r="558" customFormat="false" ht="10.2" hidden="false" customHeight="true" outlineLevel="0" collapsed="false">
      <c r="A558" s="33" t="s">
        <v>1903</v>
      </c>
      <c r="B558" s="76" t="s">
        <v>273</v>
      </c>
      <c r="C558" s="3" t="s">
        <v>1873</v>
      </c>
      <c r="D558" s="3" t="s">
        <v>1807</v>
      </c>
      <c r="E558" s="34" t="n">
        <v>7.4</v>
      </c>
      <c r="F558" s="35" t="n">
        <f aca="false">E558*1.0712</f>
        <v>7.92688</v>
      </c>
      <c r="G558" s="35" t="n">
        <f aca="false">F558*1.0609</f>
        <v>8.409626992</v>
      </c>
      <c r="H558" s="36" t="n">
        <f aca="false">G558*1.025</f>
        <v>8.6198676668</v>
      </c>
      <c r="I558" s="36" t="n">
        <f aca="false">H558*1.125</f>
        <v>9.69735112515</v>
      </c>
      <c r="J558" s="36" t="n">
        <f aca="false">I558*1.02</f>
        <v>9.891298147653</v>
      </c>
      <c r="K558" s="36" t="n">
        <f aca="false">J558*1.13</f>
        <v>11.1771669068479</v>
      </c>
      <c r="L558" s="36" t="n">
        <f aca="false">K558*1.069</f>
        <v>11.9483914234204</v>
      </c>
      <c r="M558" s="37" t="n">
        <v>0.077</v>
      </c>
      <c r="N558" s="3" t="n">
        <v>1</v>
      </c>
      <c r="O558" s="38" t="s">
        <v>1904</v>
      </c>
      <c r="P558" s="32" t="s">
        <v>31</v>
      </c>
    </row>
    <row r="559" customFormat="false" ht="10.2" hidden="false" customHeight="true" outlineLevel="0" collapsed="false">
      <c r="A559" s="33" t="s">
        <v>1905</v>
      </c>
      <c r="B559" s="76" t="s">
        <v>273</v>
      </c>
      <c r="C559" s="3" t="s">
        <v>1873</v>
      </c>
      <c r="D559" s="3" t="s">
        <v>1906</v>
      </c>
      <c r="E559" s="34" t="n">
        <v>9</v>
      </c>
      <c r="F559" s="35" t="n">
        <f aca="false">E559*1.0712</f>
        <v>9.6408</v>
      </c>
      <c r="G559" s="35" t="n">
        <f aca="false">F559*1.0609</f>
        <v>10.22792472</v>
      </c>
      <c r="H559" s="36" t="n">
        <f aca="false">G559*1.025</f>
        <v>10.483622838</v>
      </c>
      <c r="I559" s="36" t="n">
        <f aca="false">H559*1.125</f>
        <v>11.79407569275</v>
      </c>
      <c r="J559" s="36" t="n">
        <f aca="false">I559*1.02</f>
        <v>12.029957206605</v>
      </c>
      <c r="K559" s="36" t="n">
        <f aca="false">J559*1.13</f>
        <v>13.5938516434636</v>
      </c>
      <c r="L559" s="36" t="n">
        <f aca="false">K559*1.069</f>
        <v>14.5318274068626</v>
      </c>
      <c r="M559" s="37" t="n">
        <v>0.101</v>
      </c>
      <c r="N559" s="3" t="n">
        <v>1</v>
      </c>
      <c r="O559" s="38" t="s">
        <v>1907</v>
      </c>
      <c r="P559" s="32" t="s">
        <v>31</v>
      </c>
    </row>
    <row r="560" customFormat="false" ht="10.2" hidden="false" customHeight="true" outlineLevel="0" collapsed="false">
      <c r="A560" s="33" t="s">
        <v>1908</v>
      </c>
      <c r="B560" s="76" t="s">
        <v>273</v>
      </c>
      <c r="C560" s="3" t="s">
        <v>1873</v>
      </c>
      <c r="D560" s="3" t="s">
        <v>1909</v>
      </c>
      <c r="E560" s="34" t="n">
        <v>8.1</v>
      </c>
      <c r="F560" s="35" t="n">
        <f aca="false">E560*1.0712</f>
        <v>8.67672</v>
      </c>
      <c r="G560" s="35" t="n">
        <f aca="false">F560*1.0609</f>
        <v>9.205132248</v>
      </c>
      <c r="H560" s="36" t="n">
        <f aca="false">G560*1.025</f>
        <v>9.4352605542</v>
      </c>
      <c r="I560" s="36" t="n">
        <f aca="false">H560*1.125</f>
        <v>10.614668123475</v>
      </c>
      <c r="J560" s="36" t="n">
        <f aca="false">I560*1.02</f>
        <v>10.8269614859445</v>
      </c>
      <c r="K560" s="36" t="n">
        <f aca="false">J560*1.13</f>
        <v>12.2344664791173</v>
      </c>
      <c r="L560" s="36" t="n">
        <f aca="false">K560*1.069</f>
        <v>13.0786446661764</v>
      </c>
      <c r="M560" s="37" t="n">
        <v>0.085</v>
      </c>
      <c r="N560" s="3" t="n">
        <v>1</v>
      </c>
      <c r="O560" s="38" t="s">
        <v>1910</v>
      </c>
      <c r="P560" s="32" t="s">
        <v>31</v>
      </c>
    </row>
    <row r="561" customFormat="false" ht="10.2" hidden="false" customHeight="true" outlineLevel="0" collapsed="false">
      <c r="A561" s="33" t="s">
        <v>1911</v>
      </c>
      <c r="B561" s="76" t="s">
        <v>273</v>
      </c>
      <c r="C561" s="3" t="s">
        <v>1873</v>
      </c>
      <c r="D561" s="3" t="s">
        <v>1912</v>
      </c>
      <c r="E561" s="34" t="n">
        <v>9.7</v>
      </c>
      <c r="F561" s="35" t="n">
        <f aca="false">E561*1.0712</f>
        <v>10.39064</v>
      </c>
      <c r="G561" s="35" t="n">
        <f aca="false">F561*1.0609</f>
        <v>11.023429976</v>
      </c>
      <c r="H561" s="36" t="n">
        <f aca="false">G561*1.025</f>
        <v>11.2990157254</v>
      </c>
      <c r="I561" s="36" t="n">
        <f aca="false">H561*1.125</f>
        <v>12.711392691075</v>
      </c>
      <c r="J561" s="36" t="n">
        <f aca="false">I561*1.02</f>
        <v>12.9656205448965</v>
      </c>
      <c r="K561" s="36" t="n">
        <f aca="false">J561*1.13</f>
        <v>14.651151215733</v>
      </c>
      <c r="L561" s="36" t="n">
        <f aca="false">K561*1.069</f>
        <v>15.6620806496186</v>
      </c>
      <c r="M561" s="37" t="n">
        <v>0.11</v>
      </c>
      <c r="N561" s="3" t="n">
        <v>1</v>
      </c>
      <c r="O561" s="38" t="s">
        <v>1913</v>
      </c>
      <c r="P561" s="32" t="s">
        <v>31</v>
      </c>
    </row>
    <row r="562" customFormat="false" ht="10.2" hidden="false" customHeight="true" outlineLevel="0" collapsed="false">
      <c r="A562" s="33" t="s">
        <v>1914</v>
      </c>
      <c r="B562" s="76" t="s">
        <v>273</v>
      </c>
      <c r="C562" s="3" t="s">
        <v>1873</v>
      </c>
      <c r="D562" s="3" t="s">
        <v>1822</v>
      </c>
      <c r="E562" s="34" t="n">
        <v>8.1</v>
      </c>
      <c r="F562" s="35" t="n">
        <f aca="false">E562*1.0712</f>
        <v>8.67672</v>
      </c>
      <c r="G562" s="35" t="n">
        <f aca="false">F562*1.0609</f>
        <v>9.205132248</v>
      </c>
      <c r="H562" s="36" t="n">
        <f aca="false">G562*1.025</f>
        <v>9.4352605542</v>
      </c>
      <c r="I562" s="36" t="n">
        <f aca="false">H562*1.125</f>
        <v>10.614668123475</v>
      </c>
      <c r="J562" s="36" t="n">
        <f aca="false">I562*1.02</f>
        <v>10.8269614859445</v>
      </c>
      <c r="K562" s="36" t="n">
        <f aca="false">J562*1.13</f>
        <v>12.2344664791173</v>
      </c>
      <c r="L562" s="36" t="n">
        <f aca="false">K562*1.069</f>
        <v>13.0786446661764</v>
      </c>
      <c r="M562" s="37" t="n">
        <v>0.088</v>
      </c>
      <c r="N562" s="3" t="n">
        <v>1</v>
      </c>
      <c r="O562" s="38" t="s">
        <v>1915</v>
      </c>
      <c r="P562" s="32" t="s">
        <v>31</v>
      </c>
    </row>
    <row r="563" customFormat="false" ht="10.2" hidden="false" customHeight="true" outlineLevel="0" collapsed="false">
      <c r="A563" s="33" t="s">
        <v>1916</v>
      </c>
      <c r="B563" s="76" t="s">
        <v>273</v>
      </c>
      <c r="C563" s="3" t="s">
        <v>1873</v>
      </c>
      <c r="D563" s="3" t="s">
        <v>1825</v>
      </c>
      <c r="E563" s="34" t="n">
        <v>9.5</v>
      </c>
      <c r="F563" s="35" t="n">
        <f aca="false">E563*1.0712</f>
        <v>10.1764</v>
      </c>
      <c r="G563" s="35" t="n">
        <f aca="false">F563*1.0609</f>
        <v>10.79614276</v>
      </c>
      <c r="H563" s="36" t="n">
        <f aca="false">G563*1.025</f>
        <v>11.066046329</v>
      </c>
      <c r="I563" s="36" t="n">
        <f aca="false">H563*1.125</f>
        <v>12.449302120125</v>
      </c>
      <c r="J563" s="36" t="n">
        <f aca="false">I563*1.02</f>
        <v>12.6982881625275</v>
      </c>
      <c r="K563" s="36" t="n">
        <f aca="false">J563*1.13</f>
        <v>14.3490656236561</v>
      </c>
      <c r="L563" s="36" t="n">
        <f aca="false">K563*1.069</f>
        <v>15.3391511516883</v>
      </c>
      <c r="M563" s="37" t="n">
        <v>0.112</v>
      </c>
      <c r="N563" s="3" t="n">
        <v>1</v>
      </c>
      <c r="O563" s="38" t="s">
        <v>1917</v>
      </c>
      <c r="P563" s="32" t="s">
        <v>31</v>
      </c>
    </row>
    <row r="564" customFormat="false" ht="10.2" hidden="false" customHeight="true" outlineLevel="0" collapsed="false">
      <c r="A564" s="33" t="s">
        <v>1918</v>
      </c>
      <c r="B564" s="76" t="s">
        <v>273</v>
      </c>
      <c r="C564" s="3" t="s">
        <v>1873</v>
      </c>
      <c r="D564" s="3" t="s">
        <v>1919</v>
      </c>
      <c r="E564" s="34" t="n">
        <v>9</v>
      </c>
      <c r="F564" s="35" t="n">
        <f aca="false">E564*1.0712</f>
        <v>9.6408</v>
      </c>
      <c r="G564" s="35" t="n">
        <f aca="false">F564*1.0609</f>
        <v>10.22792472</v>
      </c>
      <c r="H564" s="36" t="n">
        <f aca="false">G564*1.025</f>
        <v>10.483622838</v>
      </c>
      <c r="I564" s="36" t="n">
        <f aca="false">H564*1.125</f>
        <v>11.79407569275</v>
      </c>
      <c r="J564" s="36" t="n">
        <f aca="false">I564*1.02</f>
        <v>12.029957206605</v>
      </c>
      <c r="K564" s="36" t="n">
        <f aca="false">J564*1.13</f>
        <v>13.5938516434636</v>
      </c>
      <c r="L564" s="36" t="n">
        <f aca="false">K564*1.069</f>
        <v>14.5318274068626</v>
      </c>
      <c r="M564" s="37" t="n">
        <v>0.075</v>
      </c>
      <c r="N564" s="3" t="n">
        <v>1</v>
      </c>
      <c r="O564" s="38" t="s">
        <v>1920</v>
      </c>
      <c r="P564" s="32" t="s">
        <v>31</v>
      </c>
    </row>
    <row r="565" customFormat="false" ht="10.2" hidden="false" customHeight="true" outlineLevel="0" collapsed="false">
      <c r="A565" s="33" t="s">
        <v>1921</v>
      </c>
      <c r="B565" s="76" t="s">
        <v>273</v>
      </c>
      <c r="C565" s="3" t="s">
        <v>1873</v>
      </c>
      <c r="D565" s="3" t="s">
        <v>1922</v>
      </c>
      <c r="E565" s="34" t="n">
        <v>9.4</v>
      </c>
      <c r="F565" s="35" t="n">
        <f aca="false">E565*1.0712</f>
        <v>10.06928</v>
      </c>
      <c r="G565" s="35" t="n">
        <f aca="false">F565*1.0609</f>
        <v>10.682499152</v>
      </c>
      <c r="H565" s="36" t="n">
        <f aca="false">G565*1.025</f>
        <v>10.9495616308</v>
      </c>
      <c r="I565" s="36" t="n">
        <f aca="false">H565*1.125</f>
        <v>12.31825683465</v>
      </c>
      <c r="J565" s="36" t="n">
        <f aca="false">I565*1.02</f>
        <v>12.564621971343</v>
      </c>
      <c r="K565" s="36" t="n">
        <f aca="false">J565*1.13</f>
        <v>14.1980228276176</v>
      </c>
      <c r="L565" s="36" t="n">
        <f aca="false">K565*1.069</f>
        <v>15.1776864027232</v>
      </c>
      <c r="M565" s="37" t="n">
        <v>0.09</v>
      </c>
      <c r="N565" s="3" t="n">
        <v>1</v>
      </c>
      <c r="O565" s="38" t="s">
        <v>1923</v>
      </c>
      <c r="P565" s="32" t="s">
        <v>31</v>
      </c>
    </row>
    <row r="566" customFormat="false" ht="10.2" hidden="false" customHeight="true" outlineLevel="0" collapsed="false">
      <c r="A566" s="33" t="s">
        <v>1924</v>
      </c>
      <c r="B566" s="76" t="s">
        <v>273</v>
      </c>
      <c r="C566" s="3" t="s">
        <v>1873</v>
      </c>
      <c r="D566" s="3" t="s">
        <v>1925</v>
      </c>
      <c r="E566" s="34" t="n">
        <v>8.5</v>
      </c>
      <c r="F566" s="35" t="n">
        <f aca="false">E566*1.0712</f>
        <v>9.1052</v>
      </c>
      <c r="G566" s="35" t="n">
        <f aca="false">F566*1.0609</f>
        <v>9.65970668</v>
      </c>
      <c r="H566" s="36" t="n">
        <f aca="false">G566*1.025</f>
        <v>9.901199347</v>
      </c>
      <c r="I566" s="36" t="n">
        <f aca="false">H566*1.125</f>
        <v>11.138849265375</v>
      </c>
      <c r="J566" s="36" t="n">
        <f aca="false">I566*1.02</f>
        <v>11.3616262506825</v>
      </c>
      <c r="K566" s="36" t="n">
        <f aca="false">J566*1.13</f>
        <v>12.8386376632712</v>
      </c>
      <c r="L566" s="36" t="n">
        <f aca="false">K566*1.069</f>
        <v>13.7245036620369</v>
      </c>
      <c r="M566" s="37" t="n">
        <v>0.098</v>
      </c>
      <c r="N566" s="3" t="n">
        <v>1</v>
      </c>
      <c r="O566" s="38" t="s">
        <v>1926</v>
      </c>
      <c r="P566" s="32" t="s">
        <v>31</v>
      </c>
    </row>
    <row r="567" customFormat="false" ht="10.2" hidden="false" customHeight="true" outlineLevel="0" collapsed="false">
      <c r="A567" s="33" t="s">
        <v>1927</v>
      </c>
      <c r="B567" s="76" t="s">
        <v>273</v>
      </c>
      <c r="C567" s="3" t="s">
        <v>1873</v>
      </c>
      <c r="D567" s="3" t="s">
        <v>1928</v>
      </c>
      <c r="E567" s="34" t="n">
        <v>10.3</v>
      </c>
      <c r="F567" s="35" t="n">
        <f aca="false">E567*1.0712</f>
        <v>11.03336</v>
      </c>
      <c r="G567" s="35" t="n">
        <f aca="false">F567*1.0609</f>
        <v>11.705291624</v>
      </c>
      <c r="H567" s="36" t="n">
        <f aca="false">G567*1.025</f>
        <v>11.9979239146</v>
      </c>
      <c r="I567" s="36" t="n">
        <f aca="false">H567*1.125</f>
        <v>13.497664403925</v>
      </c>
      <c r="J567" s="36" t="n">
        <f aca="false">I567*1.02</f>
        <v>13.7676176920035</v>
      </c>
      <c r="K567" s="36" t="n">
        <f aca="false">J567*1.13</f>
        <v>15.557407991964</v>
      </c>
      <c r="L567" s="36" t="n">
        <f aca="false">K567*1.069</f>
        <v>16.6308691434095</v>
      </c>
      <c r="M567" s="37" t="n">
        <v>0.122</v>
      </c>
      <c r="N567" s="3" t="n">
        <v>1</v>
      </c>
      <c r="O567" s="38" t="s">
        <v>1929</v>
      </c>
      <c r="P567" s="32" t="s">
        <v>31</v>
      </c>
    </row>
    <row r="568" customFormat="false" ht="10.2" hidden="false" customHeight="true" outlineLevel="0" collapsed="false">
      <c r="A568" s="33" t="s">
        <v>1930</v>
      </c>
      <c r="B568" s="76" t="s">
        <v>273</v>
      </c>
      <c r="C568" s="3" t="s">
        <v>1873</v>
      </c>
      <c r="D568" s="3" t="s">
        <v>1846</v>
      </c>
      <c r="E568" s="34" t="n">
        <v>8.6</v>
      </c>
      <c r="F568" s="35" t="n">
        <f aca="false">E568*1.0712</f>
        <v>9.21232</v>
      </c>
      <c r="G568" s="35" t="n">
        <f aca="false">F568*1.0609</f>
        <v>9.773350288</v>
      </c>
      <c r="H568" s="36" t="n">
        <f aca="false">G568*1.025</f>
        <v>10.0176840452</v>
      </c>
      <c r="I568" s="36" t="n">
        <f aca="false">H568*1.125</f>
        <v>11.26989455085</v>
      </c>
      <c r="J568" s="36" t="n">
        <f aca="false">I568*1.02</f>
        <v>11.495292441867</v>
      </c>
      <c r="K568" s="36" t="n">
        <f aca="false">J568*1.13</f>
        <v>12.9896804593097</v>
      </c>
      <c r="L568" s="36" t="n">
        <f aca="false">K568*1.069</f>
        <v>13.8859684110021</v>
      </c>
      <c r="M568" s="37" t="n">
        <v>0.106</v>
      </c>
      <c r="N568" s="3" t="n">
        <v>1</v>
      </c>
      <c r="O568" s="38" t="s">
        <v>1931</v>
      </c>
      <c r="P568" s="32" t="s">
        <v>31</v>
      </c>
    </row>
    <row r="569" customFormat="false" ht="10.2" hidden="false" customHeight="true" outlineLevel="0" collapsed="false">
      <c r="A569" s="33" t="s">
        <v>1932</v>
      </c>
      <c r="B569" s="76" t="s">
        <v>273</v>
      </c>
      <c r="C569" s="3" t="s">
        <v>1873</v>
      </c>
      <c r="D569" s="3" t="s">
        <v>1849</v>
      </c>
      <c r="E569" s="34" t="n">
        <v>10.3</v>
      </c>
      <c r="F569" s="35" t="n">
        <f aca="false">E569*1.0712</f>
        <v>11.03336</v>
      </c>
      <c r="G569" s="35" t="n">
        <f aca="false">F569*1.0609</f>
        <v>11.705291624</v>
      </c>
      <c r="H569" s="36" t="n">
        <f aca="false">G569*1.025</f>
        <v>11.9979239146</v>
      </c>
      <c r="I569" s="36" t="n">
        <f aca="false">H569*1.125</f>
        <v>13.497664403925</v>
      </c>
      <c r="J569" s="36" t="n">
        <f aca="false">I569*1.02</f>
        <v>13.7676176920035</v>
      </c>
      <c r="K569" s="36" t="n">
        <f aca="false">J569*1.13</f>
        <v>15.557407991964</v>
      </c>
      <c r="L569" s="36" t="n">
        <f aca="false">K569*1.069</f>
        <v>16.6308691434095</v>
      </c>
      <c r="M569" s="37" t="n">
        <v>0.131</v>
      </c>
      <c r="N569" s="3" t="n">
        <v>1</v>
      </c>
      <c r="O569" s="38" t="s">
        <v>1933</v>
      </c>
      <c r="P569" s="32" t="s">
        <v>31</v>
      </c>
    </row>
    <row r="570" customFormat="false" ht="10.2" hidden="false" customHeight="true" outlineLevel="0" collapsed="false">
      <c r="A570" s="41" t="s">
        <v>1934</v>
      </c>
      <c r="B570" s="76" t="s">
        <v>273</v>
      </c>
      <c r="C570" s="3" t="s">
        <v>1873</v>
      </c>
      <c r="D570" s="3" t="s">
        <v>1935</v>
      </c>
      <c r="E570" s="34" t="n">
        <v>8.1</v>
      </c>
      <c r="F570" s="35" t="n">
        <f aca="false">E570*1.0712</f>
        <v>8.67672</v>
      </c>
      <c r="G570" s="35" t="n">
        <f aca="false">F570*1.0609</f>
        <v>9.205132248</v>
      </c>
      <c r="H570" s="36" t="n">
        <f aca="false">G570*1.025</f>
        <v>9.4352605542</v>
      </c>
      <c r="I570" s="36" t="n">
        <f aca="false">H570*1.125</f>
        <v>10.614668123475</v>
      </c>
      <c r="J570" s="36" t="n">
        <f aca="false">I570*1.02</f>
        <v>10.8269614859445</v>
      </c>
      <c r="K570" s="36" t="n">
        <f aca="false">J570*1.13</f>
        <v>12.2344664791173</v>
      </c>
      <c r="L570" s="36" t="n">
        <f aca="false">K570*1.069</f>
        <v>13.0786446661764</v>
      </c>
      <c r="M570" s="39" t="n">
        <v>0.079</v>
      </c>
      <c r="N570" s="3" t="n">
        <v>1</v>
      </c>
      <c r="O570" s="40" t="s">
        <v>1936</v>
      </c>
      <c r="P570" s="32" t="s">
        <v>31</v>
      </c>
    </row>
    <row r="571" customFormat="false" ht="10.2" hidden="false" customHeight="true" outlineLevel="0" collapsed="false">
      <c r="A571" s="41" t="s">
        <v>1937</v>
      </c>
      <c r="B571" s="76" t="s">
        <v>273</v>
      </c>
      <c r="C571" s="3" t="s">
        <v>1873</v>
      </c>
      <c r="D571" s="3" t="s">
        <v>1938</v>
      </c>
      <c r="E571" s="34" t="n">
        <v>7.2</v>
      </c>
      <c r="F571" s="35" t="n">
        <f aca="false">E571*1.0712</f>
        <v>7.71264</v>
      </c>
      <c r="G571" s="35" t="n">
        <f aca="false">F571*1.0609</f>
        <v>8.182339776</v>
      </c>
      <c r="H571" s="36" t="n">
        <f aca="false">G571*1.025</f>
        <v>8.3868982704</v>
      </c>
      <c r="I571" s="36" t="n">
        <f aca="false">H571*1.125</f>
        <v>9.4352605542</v>
      </c>
      <c r="J571" s="36" t="n">
        <f aca="false">I571*1.02</f>
        <v>9.623965765284</v>
      </c>
      <c r="K571" s="36" t="n">
        <f aca="false">J571*1.13</f>
        <v>10.8750813147709</v>
      </c>
      <c r="L571" s="36" t="n">
        <f aca="false">K571*1.069</f>
        <v>11.6254619254901</v>
      </c>
      <c r="M571" s="39" t="n">
        <v>0.061</v>
      </c>
      <c r="N571" s="3" t="n">
        <v>1</v>
      </c>
      <c r="O571" s="40" t="s">
        <v>1939</v>
      </c>
      <c r="P571" s="32" t="s">
        <v>31</v>
      </c>
    </row>
    <row r="572" customFormat="false" ht="10.2" hidden="false" customHeight="true" outlineLevel="0" collapsed="false">
      <c r="A572" s="41" t="s">
        <v>1940</v>
      </c>
      <c r="B572" s="76" t="s">
        <v>273</v>
      </c>
      <c r="C572" s="3" t="s">
        <v>1873</v>
      </c>
      <c r="D572" s="3" t="s">
        <v>1941</v>
      </c>
      <c r="E572" s="34" t="n">
        <v>6.7</v>
      </c>
      <c r="F572" s="35" t="n">
        <f aca="false">E572*1.0712</f>
        <v>7.17704</v>
      </c>
      <c r="G572" s="35" t="n">
        <f aca="false">F572*1.0609</f>
        <v>7.614121736</v>
      </c>
      <c r="H572" s="36" t="n">
        <f aca="false">G572*1.025</f>
        <v>7.8044747794</v>
      </c>
      <c r="I572" s="36" t="n">
        <f aca="false">H572*1.125</f>
        <v>8.780034126825</v>
      </c>
      <c r="J572" s="36" t="n">
        <f aca="false">I572*1.02</f>
        <v>8.9556348093615</v>
      </c>
      <c r="K572" s="36" t="n">
        <f aca="false">J572*1.13</f>
        <v>10.1198673345785</v>
      </c>
      <c r="L572" s="36" t="n">
        <f aca="false">K572*1.069</f>
        <v>10.8181381806644</v>
      </c>
      <c r="M572" s="39" t="n">
        <v>0.055</v>
      </c>
      <c r="N572" s="3" t="n">
        <v>1</v>
      </c>
      <c r="O572" s="40" t="s">
        <v>1942</v>
      </c>
      <c r="P572" s="32" t="s">
        <v>31</v>
      </c>
    </row>
    <row r="573" customFormat="false" ht="10.2" hidden="false" customHeight="true" outlineLevel="0" collapsed="false">
      <c r="A573" s="41" t="s">
        <v>1943</v>
      </c>
      <c r="B573" s="76" t="s">
        <v>273</v>
      </c>
      <c r="C573" s="3" t="s">
        <v>1873</v>
      </c>
      <c r="D573" s="3" t="s">
        <v>1944</v>
      </c>
      <c r="E573" s="34" t="n">
        <v>7.4</v>
      </c>
      <c r="F573" s="35" t="n">
        <f aca="false">E573*1.0712</f>
        <v>7.92688</v>
      </c>
      <c r="G573" s="35" t="n">
        <f aca="false">F573*1.0609</f>
        <v>8.409626992</v>
      </c>
      <c r="H573" s="36" t="n">
        <f aca="false">G573*1.025</f>
        <v>8.6198676668</v>
      </c>
      <c r="I573" s="36" t="n">
        <f aca="false">H573*1.125</f>
        <v>9.69735112515</v>
      </c>
      <c r="J573" s="36" t="n">
        <f aca="false">I573*1.02</f>
        <v>9.891298147653</v>
      </c>
      <c r="K573" s="36" t="n">
        <f aca="false">J573*1.13</f>
        <v>11.1771669068479</v>
      </c>
      <c r="L573" s="36" t="n">
        <f aca="false">K573*1.069</f>
        <v>11.9483914234204</v>
      </c>
      <c r="M573" s="39" t="n">
        <v>0.068</v>
      </c>
      <c r="N573" s="3" t="n">
        <v>1</v>
      </c>
      <c r="O573" s="40" t="s">
        <v>1945</v>
      </c>
      <c r="P573" s="32" t="s">
        <v>31</v>
      </c>
    </row>
    <row r="574" customFormat="false" ht="10.2" hidden="false" customHeight="true" outlineLevel="0" collapsed="false">
      <c r="A574" s="31" t="s">
        <v>1946</v>
      </c>
      <c r="B574" s="31" t="s">
        <v>1219</v>
      </c>
      <c r="C574" s="21" t="s">
        <v>1947</v>
      </c>
      <c r="D574" s="21" t="s">
        <v>917</v>
      </c>
      <c r="E574" s="28" t="n">
        <v>10.9</v>
      </c>
      <c r="F574" s="29" t="n">
        <f aca="false">E574*1.0712</f>
        <v>11.67608</v>
      </c>
      <c r="G574" s="29" t="n">
        <v>12.4</v>
      </c>
      <c r="H574" s="23" t="n">
        <f aca="false">G574*1.025</f>
        <v>12.71</v>
      </c>
      <c r="I574" s="23" t="n">
        <f aca="false">H574*1.125</f>
        <v>14.29875</v>
      </c>
      <c r="J574" s="23" t="n">
        <f aca="false">I574*1.02</f>
        <v>14.584725</v>
      </c>
      <c r="K574" s="23" t="n">
        <f aca="false">J574*1.075</f>
        <v>15.678579375</v>
      </c>
      <c r="L574" s="23" t="n">
        <v>16.75</v>
      </c>
      <c r="M574" s="69" t="n">
        <v>0.35</v>
      </c>
      <c r="N574" s="21" t="n">
        <v>1</v>
      </c>
      <c r="O574" s="38" t="s">
        <v>1948</v>
      </c>
      <c r="P574" s="67" t="s">
        <v>1949</v>
      </c>
    </row>
    <row r="575" customFormat="false" ht="10.2" hidden="false" customHeight="true" outlineLevel="0" collapsed="false">
      <c r="A575" s="31" t="s">
        <v>1950</v>
      </c>
      <c r="B575" s="31" t="s">
        <v>1219</v>
      </c>
      <c r="C575" s="21" t="s">
        <v>1947</v>
      </c>
      <c r="D575" s="21" t="s">
        <v>1045</v>
      </c>
      <c r="E575" s="28" t="n">
        <v>12.6</v>
      </c>
      <c r="F575" s="29" t="n">
        <f aca="false">E575*1.0712</f>
        <v>13.49712</v>
      </c>
      <c r="G575" s="29" t="n">
        <v>14.3</v>
      </c>
      <c r="H575" s="23" t="n">
        <f aca="false">G575*1.025</f>
        <v>14.6575</v>
      </c>
      <c r="I575" s="23" t="n">
        <f aca="false">H575*1.125</f>
        <v>16.4896875</v>
      </c>
      <c r="J575" s="23" t="n">
        <f aca="false">I575*1.02</f>
        <v>16.81948125</v>
      </c>
      <c r="K575" s="23" t="n">
        <f aca="false">J575*1.075</f>
        <v>18.08094234375</v>
      </c>
      <c r="L575" s="23" t="n">
        <v>19.35</v>
      </c>
      <c r="M575" s="69" t="n">
        <v>0.46</v>
      </c>
      <c r="N575" s="21" t="n">
        <v>1</v>
      </c>
      <c r="O575" s="38" t="s">
        <v>1951</v>
      </c>
      <c r="P575" s="67" t="s">
        <v>1949</v>
      </c>
    </row>
    <row r="576" customFormat="false" ht="10.2" hidden="false" customHeight="true" outlineLevel="0" collapsed="false">
      <c r="A576" s="31" t="s">
        <v>1952</v>
      </c>
      <c r="B576" s="31" t="s">
        <v>1219</v>
      </c>
      <c r="C576" s="21" t="s">
        <v>1947</v>
      </c>
      <c r="D576" s="21" t="s">
        <v>1953</v>
      </c>
      <c r="E576" s="28" t="n">
        <v>18.5</v>
      </c>
      <c r="F576" s="29" t="n">
        <f aca="false">E576*1.0712</f>
        <v>19.8172</v>
      </c>
      <c r="G576" s="29" t="n">
        <v>21</v>
      </c>
      <c r="H576" s="23" t="n">
        <f aca="false">G576*1.025</f>
        <v>21.525</v>
      </c>
      <c r="I576" s="23" t="n">
        <f aca="false">H576*1.125</f>
        <v>24.215625</v>
      </c>
      <c r="J576" s="23" t="n">
        <f aca="false">I576*1.02</f>
        <v>24.6999375</v>
      </c>
      <c r="K576" s="23" t="n">
        <f aca="false">J576*1.075</f>
        <v>26.5524328125</v>
      </c>
      <c r="L576" s="23" t="n">
        <v>28.4</v>
      </c>
      <c r="M576" s="69" t="n">
        <v>0.66</v>
      </c>
      <c r="N576" s="21" t="n">
        <v>1</v>
      </c>
      <c r="O576" s="38" t="s">
        <v>1954</v>
      </c>
      <c r="P576" s="67" t="s">
        <v>1949</v>
      </c>
    </row>
    <row r="577" customFormat="false" ht="10.2" hidden="false" customHeight="true" outlineLevel="0" collapsed="false">
      <c r="A577" s="40" t="s">
        <v>1955</v>
      </c>
      <c r="B577" s="40" t="s">
        <v>19</v>
      </c>
      <c r="C577" s="3" t="s">
        <v>1956</v>
      </c>
      <c r="D577" s="3" t="s">
        <v>1957</v>
      </c>
      <c r="E577" s="34" t="n">
        <v>114</v>
      </c>
      <c r="F577" s="35" t="n">
        <f aca="false">E577*1.0712</f>
        <v>122.1168</v>
      </c>
      <c r="G577" s="35" t="n">
        <f aca="false">F577*1.0609</f>
        <v>129.55371312</v>
      </c>
      <c r="H577" s="36" t="n">
        <f aca="false">G577*1.025</f>
        <v>132.792555948</v>
      </c>
      <c r="I577" s="36" t="n">
        <f aca="false">H577*1.05</f>
        <v>139.4321837454</v>
      </c>
      <c r="J577" s="36" t="n">
        <f aca="false">I577*1.02</f>
        <v>142.220827420308</v>
      </c>
      <c r="K577" s="36" t="n">
        <f aca="false">J577*1.08</f>
        <v>153.598493613933</v>
      </c>
      <c r="L577" s="36" t="n">
        <f aca="false">K577*1.099</f>
        <v>168.804744481712</v>
      </c>
      <c r="M577" s="46" t="n">
        <v>0.148</v>
      </c>
      <c r="N577" s="3" t="n">
        <v>1</v>
      </c>
      <c r="O577" s="47" t="s">
        <v>1958</v>
      </c>
      <c r="P577" s="32" t="s">
        <v>31</v>
      </c>
    </row>
    <row r="578" customFormat="false" ht="10.2" hidden="false" customHeight="true" outlineLevel="0" collapsed="false">
      <c r="A578" s="40" t="s">
        <v>1959</v>
      </c>
      <c r="B578" s="40" t="s">
        <v>19</v>
      </c>
      <c r="C578" s="3" t="s">
        <v>1960</v>
      </c>
      <c r="D578" s="3" t="s">
        <v>1961</v>
      </c>
      <c r="E578" s="34" t="n">
        <v>140</v>
      </c>
      <c r="F578" s="35" t="n">
        <f aca="false">E578*1.0712</f>
        <v>149.968</v>
      </c>
      <c r="G578" s="35" t="n">
        <f aca="false">F578*1.0609</f>
        <v>159.1010512</v>
      </c>
      <c r="H578" s="36" t="n">
        <f aca="false">G578*1.025</f>
        <v>163.07857748</v>
      </c>
      <c r="I578" s="36" t="n">
        <f aca="false">H578*1.05</f>
        <v>171.232506354</v>
      </c>
      <c r="J578" s="36" t="n">
        <f aca="false">I578*1.02</f>
        <v>174.65715648108</v>
      </c>
      <c r="K578" s="36" t="n">
        <f aca="false">J578*1.08</f>
        <v>188.629728999566</v>
      </c>
      <c r="L578" s="36" t="n">
        <f aca="false">K578*1.099</f>
        <v>207.304072170523</v>
      </c>
      <c r="M578" s="46" t="n">
        <v>0.056</v>
      </c>
      <c r="N578" s="3" t="n">
        <v>1</v>
      </c>
      <c r="O578" s="47" t="s">
        <v>1962</v>
      </c>
      <c r="P578" s="32" t="s">
        <v>31</v>
      </c>
    </row>
    <row r="579" customFormat="false" ht="10.2" hidden="false" customHeight="true" outlineLevel="0" collapsed="false">
      <c r="A579" s="40" t="s">
        <v>1963</v>
      </c>
      <c r="B579" s="40" t="s">
        <v>19</v>
      </c>
      <c r="C579" s="3" t="s">
        <v>1964</v>
      </c>
      <c r="D579" s="3" t="s">
        <v>1961</v>
      </c>
      <c r="E579" s="34" t="n">
        <v>133</v>
      </c>
      <c r="F579" s="35" t="n">
        <f aca="false">E579*1.0712</f>
        <v>142.4696</v>
      </c>
      <c r="G579" s="35" t="n">
        <f aca="false">F579*1.0609</f>
        <v>151.14599864</v>
      </c>
      <c r="H579" s="36" t="n">
        <f aca="false">G579*1.025</f>
        <v>154.924648606</v>
      </c>
      <c r="I579" s="36" t="n">
        <f aca="false">H579*1.05</f>
        <v>162.6708810363</v>
      </c>
      <c r="J579" s="36" t="n">
        <f aca="false">I579*1.02</f>
        <v>165.924298657026</v>
      </c>
      <c r="K579" s="36" t="n">
        <f aca="false">J579*1.08</f>
        <v>179.198242549588</v>
      </c>
      <c r="L579" s="36" t="n">
        <f aca="false">K579*1.099</f>
        <v>196.938868561997</v>
      </c>
      <c r="M579" s="46" t="n">
        <v>0.06</v>
      </c>
      <c r="N579" s="3" t="n">
        <v>1</v>
      </c>
      <c r="O579" s="47" t="s">
        <v>1965</v>
      </c>
      <c r="P579" s="32" t="s">
        <v>31</v>
      </c>
    </row>
    <row r="580" customFormat="false" ht="10.2" hidden="false" customHeight="true" outlineLevel="0" collapsed="false">
      <c r="A580" s="33" t="s">
        <v>1966</v>
      </c>
      <c r="B580" s="76" t="s">
        <v>1219</v>
      </c>
      <c r="C580" s="3" t="s">
        <v>1967</v>
      </c>
      <c r="D580" s="3" t="s">
        <v>1274</v>
      </c>
      <c r="E580" s="34" t="n">
        <v>17.5</v>
      </c>
      <c r="F580" s="35" t="n">
        <f aca="false">E580*1.0712</f>
        <v>18.746</v>
      </c>
      <c r="G580" s="35" t="n">
        <f aca="false">F580*1.0609</f>
        <v>19.8876314</v>
      </c>
      <c r="H580" s="36" t="n">
        <f aca="false">G580*1.025</f>
        <v>20.384822185</v>
      </c>
      <c r="I580" s="36" t="n">
        <f aca="false">H580*1.125</f>
        <v>22.932924958125</v>
      </c>
      <c r="J580" s="36" t="n">
        <f aca="false">I580*1.02</f>
        <v>23.3915834572875</v>
      </c>
      <c r="K580" s="36" t="n">
        <f aca="false">J580*1.075</f>
        <v>25.1459522165841</v>
      </c>
      <c r="L580" s="36" t="n">
        <f aca="false">K580*1.069</f>
        <v>26.8810229195283</v>
      </c>
      <c r="M580" s="37" t="n">
        <v>0.069</v>
      </c>
      <c r="N580" s="3" t="n">
        <v>1</v>
      </c>
      <c r="O580" s="38" t="s">
        <v>1968</v>
      </c>
      <c r="P580" s="32" t="s">
        <v>31</v>
      </c>
    </row>
    <row r="581" customFormat="false" ht="10.2" hidden="false" customHeight="true" outlineLevel="0" collapsed="false">
      <c r="A581" s="33" t="s">
        <v>1969</v>
      </c>
      <c r="B581" s="76" t="s">
        <v>1219</v>
      </c>
      <c r="C581" s="3" t="s">
        <v>1967</v>
      </c>
      <c r="D581" s="3" t="s">
        <v>1970</v>
      </c>
      <c r="E581" s="34" t="n">
        <v>22.6</v>
      </c>
      <c r="F581" s="35" t="n">
        <f aca="false">E581*1.0712</f>
        <v>24.20912</v>
      </c>
      <c r="G581" s="35" t="n">
        <f aca="false">F581*1.0609</f>
        <v>25.683455408</v>
      </c>
      <c r="H581" s="36" t="n">
        <f aca="false">G581*1.025</f>
        <v>26.3255417932</v>
      </c>
      <c r="I581" s="36" t="n">
        <f aca="false">H581*1.125</f>
        <v>29.61623451735</v>
      </c>
      <c r="J581" s="36" t="n">
        <f aca="false">I581*1.02</f>
        <v>30.208559207697</v>
      </c>
      <c r="K581" s="36" t="n">
        <f aca="false">J581*1.075</f>
        <v>32.4742011482743</v>
      </c>
      <c r="L581" s="36" t="n">
        <f aca="false">K581*1.069</f>
        <v>34.7149210275052</v>
      </c>
      <c r="M581" s="37" t="n">
        <v>0.131</v>
      </c>
      <c r="N581" s="3" t="n">
        <v>1</v>
      </c>
      <c r="O581" s="38" t="s">
        <v>1971</v>
      </c>
      <c r="P581" s="32" t="s">
        <v>31</v>
      </c>
    </row>
    <row r="582" customFormat="false" ht="10.2" hidden="false" customHeight="true" outlineLevel="0" collapsed="false">
      <c r="A582" s="33" t="s">
        <v>1972</v>
      </c>
      <c r="B582" s="76" t="s">
        <v>1219</v>
      </c>
      <c r="C582" s="3" t="s">
        <v>1973</v>
      </c>
      <c r="D582" s="3" t="s">
        <v>917</v>
      </c>
      <c r="E582" s="34" t="n">
        <v>16.8</v>
      </c>
      <c r="F582" s="35" t="n">
        <f aca="false">E582*1.0712</f>
        <v>17.99616</v>
      </c>
      <c r="G582" s="35" t="n">
        <f aca="false">F582*1.0609</f>
        <v>19.092126144</v>
      </c>
      <c r="H582" s="36" t="n">
        <f aca="false">G582*1.025</f>
        <v>19.5694292976</v>
      </c>
      <c r="I582" s="36" t="n">
        <f aca="false">H582*1.125</f>
        <v>22.0156079598</v>
      </c>
      <c r="J582" s="36" t="n">
        <f aca="false">I582*1.02</f>
        <v>22.455920118996</v>
      </c>
      <c r="K582" s="36" t="n">
        <f aca="false">J582*1.075</f>
        <v>24.1401141279207</v>
      </c>
      <c r="L582" s="36" t="n">
        <f aca="false">K582*1.069</f>
        <v>25.8057820027472</v>
      </c>
      <c r="M582" s="37" t="n">
        <v>0.074</v>
      </c>
      <c r="N582" s="3" t="n">
        <v>1</v>
      </c>
      <c r="O582" s="38" t="s">
        <v>1974</v>
      </c>
      <c r="P582" s="32" t="s">
        <v>31</v>
      </c>
    </row>
    <row r="583" customFormat="false" ht="10.2" hidden="false" customHeight="true" outlineLevel="0" collapsed="false">
      <c r="A583" s="33" t="s">
        <v>1975</v>
      </c>
      <c r="B583" s="76" t="s">
        <v>1219</v>
      </c>
      <c r="C583" s="3" t="s">
        <v>1976</v>
      </c>
      <c r="D583" s="3" t="s">
        <v>1977</v>
      </c>
      <c r="E583" s="34" t="n">
        <v>19.9</v>
      </c>
      <c r="F583" s="35" t="n">
        <f aca="false">E583*1.0712</f>
        <v>21.31688</v>
      </c>
      <c r="G583" s="35" t="n">
        <f aca="false">F583*1.0609</f>
        <v>22.615077992</v>
      </c>
      <c r="H583" s="36" t="n">
        <f aca="false">G583*1.025</f>
        <v>23.1804549418</v>
      </c>
      <c r="I583" s="36" t="n">
        <f aca="false">H583*1.125</f>
        <v>26.078011809525</v>
      </c>
      <c r="J583" s="36" t="n">
        <f aca="false">I583*1.02</f>
        <v>26.5995720457155</v>
      </c>
      <c r="K583" s="36" t="n">
        <f aca="false">J583*1.075</f>
        <v>28.5945399491442</v>
      </c>
      <c r="L583" s="36" t="n">
        <f aca="false">K583*1.069</f>
        <v>30.5675632056351</v>
      </c>
      <c r="M583" s="37" t="n">
        <v>0.063</v>
      </c>
      <c r="N583" s="3" t="n">
        <v>1</v>
      </c>
      <c r="O583" s="38" t="s">
        <v>1978</v>
      </c>
      <c r="P583" s="32" t="s">
        <v>1979</v>
      </c>
    </row>
    <row r="584" customFormat="false" ht="10.2" hidden="false" customHeight="true" outlineLevel="0" collapsed="false">
      <c r="A584" s="33" t="s">
        <v>1980</v>
      </c>
      <c r="B584" s="76" t="s">
        <v>1219</v>
      </c>
      <c r="C584" s="3" t="s">
        <v>1976</v>
      </c>
      <c r="D584" s="3" t="s">
        <v>1981</v>
      </c>
      <c r="E584" s="34" t="n">
        <v>20.1</v>
      </c>
      <c r="F584" s="35" t="n">
        <f aca="false">E584*1.0712</f>
        <v>21.53112</v>
      </c>
      <c r="G584" s="35" t="n">
        <f aca="false">F584*1.0609</f>
        <v>22.842365208</v>
      </c>
      <c r="H584" s="36" t="n">
        <f aca="false">G584*1.025</f>
        <v>23.4134243382</v>
      </c>
      <c r="I584" s="36" t="n">
        <f aca="false">H584*1.125</f>
        <v>26.340102380475</v>
      </c>
      <c r="J584" s="36" t="n">
        <f aca="false">I584*1.02</f>
        <v>26.8669044280845</v>
      </c>
      <c r="K584" s="36" t="n">
        <f aca="false">J584*1.075</f>
        <v>28.8819222601908</v>
      </c>
      <c r="L584" s="36" t="n">
        <f aca="false">K584*1.069</f>
        <v>30.874774896144</v>
      </c>
      <c r="M584" s="37" t="n">
        <v>0.088</v>
      </c>
      <c r="N584" s="3" t="n">
        <v>1</v>
      </c>
      <c r="O584" s="38" t="s">
        <v>1982</v>
      </c>
      <c r="P584" s="32" t="s">
        <v>1979</v>
      </c>
    </row>
    <row r="585" customFormat="false" ht="10.2" hidden="false" customHeight="true" outlineLevel="0" collapsed="false">
      <c r="A585" s="33" t="s">
        <v>1983</v>
      </c>
      <c r="B585" s="76" t="s">
        <v>1219</v>
      </c>
      <c r="C585" s="3" t="s">
        <v>1984</v>
      </c>
      <c r="D585" s="3" t="s">
        <v>1985</v>
      </c>
      <c r="E585" s="34" t="n">
        <v>46.4</v>
      </c>
      <c r="F585" s="35" t="n">
        <f aca="false">E585*1.0712</f>
        <v>49.70368</v>
      </c>
      <c r="G585" s="35" t="n">
        <f aca="false">F585*1.0609</f>
        <v>52.730634112</v>
      </c>
      <c r="H585" s="36" t="n">
        <f aca="false">G585*1.025</f>
        <v>54.0488999648</v>
      </c>
      <c r="I585" s="36" t="n">
        <f aca="false">H585*1.125</f>
        <v>60.8050124604</v>
      </c>
      <c r="J585" s="36" t="n">
        <f aca="false">I585*1.02</f>
        <v>62.021112709608</v>
      </c>
      <c r="K585" s="36" t="n">
        <f aca="false">J585*1.075</f>
        <v>66.6726961628286</v>
      </c>
      <c r="L585" s="36" t="n">
        <f aca="false">K585*1.069</f>
        <v>71.2731121980638</v>
      </c>
      <c r="M585" s="37" t="n">
        <v>0.158</v>
      </c>
      <c r="N585" s="3" t="n">
        <v>1</v>
      </c>
      <c r="O585" s="38" t="s">
        <v>1986</v>
      </c>
      <c r="P585" s="32" t="s">
        <v>31</v>
      </c>
    </row>
    <row r="586" customFormat="false" ht="10.2" hidden="false" customHeight="true" outlineLevel="0" collapsed="false">
      <c r="A586" s="33" t="s">
        <v>1987</v>
      </c>
      <c r="B586" s="76" t="s">
        <v>1219</v>
      </c>
      <c r="C586" s="3" t="s">
        <v>1988</v>
      </c>
      <c r="D586" s="3" t="s">
        <v>1989</v>
      </c>
      <c r="E586" s="34" t="n">
        <v>11.3</v>
      </c>
      <c r="F586" s="35" t="n">
        <f aca="false">E586*1.0712</f>
        <v>12.10456</v>
      </c>
      <c r="G586" s="35" t="n">
        <f aca="false">F586*1.0609</f>
        <v>12.841727704</v>
      </c>
      <c r="H586" s="36" t="n">
        <f aca="false">G586*1.025</f>
        <v>13.1627708966</v>
      </c>
      <c r="I586" s="36" t="n">
        <f aca="false">H586*1.125</f>
        <v>14.808117258675</v>
      </c>
      <c r="J586" s="36" t="n">
        <f aca="false">I586*1.02</f>
        <v>15.1042796038485</v>
      </c>
      <c r="K586" s="36" t="n">
        <f aca="false">J586*1.075</f>
        <v>16.2371005741371</v>
      </c>
      <c r="L586" s="36" t="n">
        <f aca="false">K586*1.069</f>
        <v>17.3574605137526</v>
      </c>
      <c r="M586" s="37" t="n">
        <v>0.046</v>
      </c>
      <c r="N586" s="3" t="n">
        <v>1</v>
      </c>
      <c r="O586" s="38" t="s">
        <v>1990</v>
      </c>
      <c r="P586" s="32" t="s">
        <v>31</v>
      </c>
    </row>
    <row r="587" customFormat="false" ht="10.2" hidden="false" customHeight="true" outlineLevel="0" collapsed="false">
      <c r="A587" s="33" t="s">
        <v>1991</v>
      </c>
      <c r="B587" s="76" t="s">
        <v>1219</v>
      </c>
      <c r="C587" s="3" t="s">
        <v>1988</v>
      </c>
      <c r="D587" s="3" t="s">
        <v>1992</v>
      </c>
      <c r="E587" s="34" t="n">
        <v>11.3</v>
      </c>
      <c r="F587" s="35" t="n">
        <f aca="false">E587*1.0712</f>
        <v>12.10456</v>
      </c>
      <c r="G587" s="35" t="n">
        <f aca="false">F587*1.0609</f>
        <v>12.841727704</v>
      </c>
      <c r="H587" s="36" t="n">
        <f aca="false">G587*1.025</f>
        <v>13.1627708966</v>
      </c>
      <c r="I587" s="36" t="n">
        <f aca="false">H587*1.125</f>
        <v>14.808117258675</v>
      </c>
      <c r="J587" s="36" t="n">
        <f aca="false">I587*1.02</f>
        <v>15.1042796038485</v>
      </c>
      <c r="K587" s="36" t="n">
        <f aca="false">J587*1.075</f>
        <v>16.2371005741371</v>
      </c>
      <c r="L587" s="36" t="n">
        <f aca="false">K587*1.069</f>
        <v>17.3574605137526</v>
      </c>
      <c r="M587" s="37" t="n">
        <v>0.068</v>
      </c>
      <c r="N587" s="3" t="n">
        <v>1</v>
      </c>
      <c r="O587" s="38" t="s">
        <v>1993</v>
      </c>
      <c r="P587" s="32" t="s">
        <v>31</v>
      </c>
    </row>
    <row r="588" customFormat="false" ht="10.2" hidden="false" customHeight="true" outlineLevel="0" collapsed="false">
      <c r="A588" s="33" t="s">
        <v>1994</v>
      </c>
      <c r="B588" s="76" t="s">
        <v>1219</v>
      </c>
      <c r="C588" s="3" t="s">
        <v>1995</v>
      </c>
      <c r="D588" s="3" t="s">
        <v>1996</v>
      </c>
      <c r="E588" s="34" t="n">
        <v>32.4</v>
      </c>
      <c r="F588" s="35" t="n">
        <f aca="false">E588*1.0712</f>
        <v>34.70688</v>
      </c>
      <c r="G588" s="35" t="n">
        <f aca="false">F588*1.0609</f>
        <v>36.820528992</v>
      </c>
      <c r="H588" s="36" t="n">
        <f aca="false">G588*1.025</f>
        <v>37.7410422168</v>
      </c>
      <c r="I588" s="36" t="n">
        <f aca="false">H588*1.125</f>
        <v>42.4586724939</v>
      </c>
      <c r="J588" s="36" t="n">
        <f aca="false">I588*1.02</f>
        <v>43.307845943778</v>
      </c>
      <c r="K588" s="36" t="n">
        <f aca="false">J588*1.075</f>
        <v>46.5559343895613</v>
      </c>
      <c r="L588" s="36" t="n">
        <f aca="false">K588*1.069</f>
        <v>49.7682938624411</v>
      </c>
      <c r="M588" s="37" t="n">
        <v>0.213</v>
      </c>
      <c r="N588" s="3" t="n">
        <v>1</v>
      </c>
      <c r="O588" s="38" t="s">
        <v>1997</v>
      </c>
      <c r="P588" s="32" t="s">
        <v>31</v>
      </c>
    </row>
    <row r="589" customFormat="false" ht="10.2" hidden="false" customHeight="true" outlineLevel="0" collapsed="false">
      <c r="A589" s="33" t="s">
        <v>1998</v>
      </c>
      <c r="B589" s="76" t="s">
        <v>1219</v>
      </c>
      <c r="C589" s="3" t="s">
        <v>1995</v>
      </c>
      <c r="D589" s="3" t="s">
        <v>1999</v>
      </c>
      <c r="E589" s="34" t="n">
        <v>37.4</v>
      </c>
      <c r="F589" s="35" t="n">
        <f aca="false">E589*1.0712</f>
        <v>40.06288</v>
      </c>
      <c r="G589" s="35" t="n">
        <f aca="false">F589*1.0609</f>
        <v>42.502709392</v>
      </c>
      <c r="H589" s="36" t="n">
        <f aca="false">G589*1.025</f>
        <v>43.5652771268</v>
      </c>
      <c r="I589" s="36" t="n">
        <f aca="false">H589*1.125</f>
        <v>49.01093676765</v>
      </c>
      <c r="J589" s="36" t="n">
        <f aca="false">I589*1.02</f>
        <v>49.991155503003</v>
      </c>
      <c r="K589" s="36" t="n">
        <f aca="false">J589*1.075</f>
        <v>53.7404921657282</v>
      </c>
      <c r="L589" s="36" t="n">
        <f aca="false">K589*1.069</f>
        <v>57.4485861251635</v>
      </c>
      <c r="M589" s="37" t="n">
        <v>0.315</v>
      </c>
      <c r="N589" s="3" t="n">
        <v>1</v>
      </c>
      <c r="O589" s="38" t="s">
        <v>2000</v>
      </c>
      <c r="P589" s="32" t="s">
        <v>31</v>
      </c>
    </row>
    <row r="590" customFormat="false" ht="10.2" hidden="false" customHeight="true" outlineLevel="0" collapsed="false">
      <c r="A590" s="33" t="s">
        <v>2001</v>
      </c>
      <c r="B590" s="76" t="s">
        <v>93</v>
      </c>
      <c r="C590" s="3" t="s">
        <v>2002</v>
      </c>
      <c r="D590" s="3"/>
      <c r="E590" s="34" t="n">
        <v>20.7</v>
      </c>
      <c r="F590" s="35" t="n">
        <f aca="false">E590*1.0712</f>
        <v>22.17384</v>
      </c>
      <c r="G590" s="35" t="n">
        <f aca="false">F590*1.0609</f>
        <v>23.524226856</v>
      </c>
      <c r="H590" s="36" t="n">
        <f aca="false">G590*1.025</f>
        <v>24.1123325274</v>
      </c>
      <c r="I590" s="36" t="n">
        <f aca="false">H590*1.125</f>
        <v>27.126374093325</v>
      </c>
      <c r="J590" s="36" t="n">
        <f aca="false">I590*1.02</f>
        <v>27.6689015751915</v>
      </c>
      <c r="K590" s="35" t="n">
        <f aca="false">J590*1.1</f>
        <v>30.4357917327106</v>
      </c>
      <c r="L590" s="36" t="n">
        <f aca="false">K590*1.099</f>
        <v>33.448935114249</v>
      </c>
      <c r="M590" s="37" t="n">
        <v>0.124</v>
      </c>
      <c r="N590" s="3" t="n">
        <v>1</v>
      </c>
      <c r="O590" s="38" t="s">
        <v>2003</v>
      </c>
      <c r="P590" s="32" t="s">
        <v>31</v>
      </c>
    </row>
    <row r="591" customFormat="false" ht="10.2" hidden="false" customHeight="true" outlineLevel="0" collapsed="false">
      <c r="A591" s="33" t="s">
        <v>2004</v>
      </c>
      <c r="B591" s="76" t="s">
        <v>19</v>
      </c>
      <c r="C591" s="3" t="s">
        <v>2005</v>
      </c>
      <c r="D591" s="3" t="s">
        <v>2006</v>
      </c>
      <c r="E591" s="34" t="n">
        <v>21.1</v>
      </c>
      <c r="F591" s="35" t="n">
        <f aca="false">E591*1.0712</f>
        <v>22.60232</v>
      </c>
      <c r="G591" s="35" t="n">
        <f aca="false">F591*1.0609</f>
        <v>23.978801288</v>
      </c>
      <c r="H591" s="36" t="n">
        <f aca="false">G591*1.025</f>
        <v>24.5782713202</v>
      </c>
      <c r="I591" s="36" t="n">
        <f aca="false">H591*1.125</f>
        <v>27.650555235225</v>
      </c>
      <c r="J591" s="36" t="n">
        <f aca="false">I591*1.02</f>
        <v>28.2035663399295</v>
      </c>
      <c r="K591" s="36" t="n">
        <f aca="false">J591*1.08</f>
        <v>30.4598516471239</v>
      </c>
      <c r="L591" s="36" t="n">
        <f aca="false">K591*1.069</f>
        <v>32.5615814107754</v>
      </c>
      <c r="M591" s="37" t="n">
        <v>0.068</v>
      </c>
      <c r="N591" s="3" t="n">
        <v>1</v>
      </c>
      <c r="O591" s="44" t="s">
        <v>2007</v>
      </c>
      <c r="P591" s="32" t="s">
        <v>31</v>
      </c>
    </row>
    <row r="592" customFormat="false" ht="10.2" hidden="false" customHeight="true" outlineLevel="0" collapsed="false">
      <c r="A592" s="38" t="s">
        <v>2008</v>
      </c>
      <c r="B592" s="38" t="s">
        <v>19</v>
      </c>
      <c r="C592" s="3" t="s">
        <v>1973</v>
      </c>
      <c r="D592" s="3" t="s">
        <v>2009</v>
      </c>
      <c r="E592" s="34" t="n">
        <v>24.5</v>
      </c>
      <c r="F592" s="35" t="n">
        <f aca="false">E592*1.0712</f>
        <v>26.2444</v>
      </c>
      <c r="G592" s="35" t="n">
        <f aca="false">F592*1.0609</f>
        <v>27.84268396</v>
      </c>
      <c r="H592" s="36" t="n">
        <f aca="false">G592*1.025</f>
        <v>28.538751059</v>
      </c>
      <c r="I592" s="36" t="n">
        <f aca="false">H592*1.125</f>
        <v>32.106094941375</v>
      </c>
      <c r="J592" s="36" t="n">
        <f aca="false">I592*1.02</f>
        <v>32.7482168402025</v>
      </c>
      <c r="K592" s="36" t="n">
        <f aca="false">J592*1.08</f>
        <v>35.3680741874187</v>
      </c>
      <c r="L592" s="36" t="n">
        <f aca="false">K592*1.069</f>
        <v>37.8084713063506</v>
      </c>
      <c r="M592" s="46" t="n">
        <v>0.107</v>
      </c>
      <c r="N592" s="3" t="n">
        <v>1</v>
      </c>
      <c r="O592" s="47" t="s">
        <v>2010</v>
      </c>
      <c r="P592" s="32" t="s">
        <v>31</v>
      </c>
    </row>
    <row r="593" customFormat="false" ht="10.2" hidden="false" customHeight="true" outlineLevel="0" collapsed="false">
      <c r="A593" s="33" t="s">
        <v>2011</v>
      </c>
      <c r="B593" s="76" t="s">
        <v>1219</v>
      </c>
      <c r="C593" s="3" t="s">
        <v>2012</v>
      </c>
      <c r="D593" s="3" t="s">
        <v>2013</v>
      </c>
      <c r="E593" s="34" t="n">
        <v>14</v>
      </c>
      <c r="F593" s="35" t="n">
        <f aca="false">E593*1.0712</f>
        <v>14.9968</v>
      </c>
      <c r="G593" s="35" t="n">
        <f aca="false">F593*1.0609</f>
        <v>15.91010512</v>
      </c>
      <c r="H593" s="36" t="n">
        <f aca="false">G593*1.025</f>
        <v>16.307857748</v>
      </c>
      <c r="I593" s="36" t="n">
        <f aca="false">H593*1.125</f>
        <v>18.3463399665</v>
      </c>
      <c r="J593" s="36" t="n">
        <f aca="false">I593*1.02</f>
        <v>18.71326676583</v>
      </c>
      <c r="K593" s="36" t="n">
        <f aca="false">J593*1.075</f>
        <v>20.1167617732672</v>
      </c>
      <c r="L593" s="36" t="n">
        <f aca="false">K593*1.069</f>
        <v>21.5048183356227</v>
      </c>
      <c r="M593" s="37" t="n">
        <v>0.047</v>
      </c>
      <c r="N593" s="3" t="n">
        <v>1</v>
      </c>
      <c r="O593" s="38" t="s">
        <v>2014</v>
      </c>
      <c r="P593" s="32" t="s">
        <v>31</v>
      </c>
    </row>
    <row r="594" customFormat="false" ht="10.2" hidden="false" customHeight="true" outlineLevel="0" collapsed="false">
      <c r="A594" s="33" t="s">
        <v>2015</v>
      </c>
      <c r="B594" s="76" t="s">
        <v>1219</v>
      </c>
      <c r="C594" s="3" t="s">
        <v>2016</v>
      </c>
      <c r="D594" s="3" t="s">
        <v>2017</v>
      </c>
      <c r="E594" s="34" t="n">
        <v>28.8</v>
      </c>
      <c r="F594" s="35" t="n">
        <f aca="false">E594*1.0712</f>
        <v>30.85056</v>
      </c>
      <c r="G594" s="35" t="n">
        <f aca="false">F594*1.0609</f>
        <v>32.729359104</v>
      </c>
      <c r="H594" s="36" t="n">
        <f aca="false">G594*1.025</f>
        <v>33.5475930816</v>
      </c>
      <c r="I594" s="36" t="n">
        <f aca="false">H594*1.125</f>
        <v>37.7410422168</v>
      </c>
      <c r="J594" s="36" t="n">
        <f aca="false">I594*1.02</f>
        <v>38.495863061136</v>
      </c>
      <c r="K594" s="36" t="n">
        <f aca="false">J594*1.075</f>
        <v>41.3830527907212</v>
      </c>
      <c r="L594" s="36" t="n">
        <f aca="false">K594*1.069</f>
        <v>44.2384834332809</v>
      </c>
      <c r="M594" s="37" t="n">
        <v>0.061</v>
      </c>
      <c r="N594" s="3" t="n">
        <v>1</v>
      </c>
      <c r="O594" s="38" t="s">
        <v>2018</v>
      </c>
      <c r="P594" s="32" t="s">
        <v>31</v>
      </c>
    </row>
    <row r="595" customFormat="false" ht="10.2" hidden="false" customHeight="true" outlineLevel="0" collapsed="false">
      <c r="A595" s="27" t="s">
        <v>2019</v>
      </c>
      <c r="B595" s="66" t="s">
        <v>1219</v>
      </c>
      <c r="C595" s="21" t="s">
        <v>2020</v>
      </c>
      <c r="D595" s="21" t="s">
        <v>2021</v>
      </c>
      <c r="E595" s="28" t="n">
        <v>17.2</v>
      </c>
      <c r="F595" s="29" t="n">
        <f aca="false">E595*1.0712</f>
        <v>18.42464</v>
      </c>
      <c r="G595" s="29" t="n">
        <f aca="false">F595*1.0609</f>
        <v>19.546700576</v>
      </c>
      <c r="H595" s="23" t="n">
        <f aca="false">G595*1.025</f>
        <v>20.0353680904</v>
      </c>
      <c r="I595" s="23" t="n">
        <f aca="false">H595*1.125</f>
        <v>22.5397891017</v>
      </c>
      <c r="J595" s="23" t="n">
        <f aca="false">I595*1.02</f>
        <v>22.990584883734</v>
      </c>
      <c r="K595" s="23" t="n">
        <f aca="false">J595*1.075</f>
        <v>24.714878750014</v>
      </c>
      <c r="L595" s="23" t="n">
        <v>26.4</v>
      </c>
      <c r="M595" s="30" t="n">
        <v>0.07</v>
      </c>
      <c r="N595" s="21" t="n">
        <v>1</v>
      </c>
      <c r="O595" s="31" t="s">
        <v>2022</v>
      </c>
      <c r="P595" s="67" t="s">
        <v>2023</v>
      </c>
    </row>
    <row r="596" customFormat="false" ht="10.2" hidden="false" customHeight="true" outlineLevel="0" collapsed="false">
      <c r="A596" s="27" t="s">
        <v>2024</v>
      </c>
      <c r="B596" s="66" t="s">
        <v>1219</v>
      </c>
      <c r="C596" s="21" t="s">
        <v>2025</v>
      </c>
      <c r="D596" s="21" t="s">
        <v>2026</v>
      </c>
      <c r="E596" s="28" t="n">
        <v>34.8</v>
      </c>
      <c r="F596" s="29" t="n">
        <f aca="false">E596*1.0712</f>
        <v>37.27776</v>
      </c>
      <c r="G596" s="29" t="n">
        <v>25.75</v>
      </c>
      <c r="H596" s="23" t="n">
        <f aca="false">G596*1.025</f>
        <v>26.39375</v>
      </c>
      <c r="I596" s="23" t="n">
        <f aca="false">H596*1.125</f>
        <v>29.69296875</v>
      </c>
      <c r="J596" s="23" t="n">
        <f aca="false">I596*1.02</f>
        <v>30.286828125</v>
      </c>
      <c r="K596" s="23" t="n">
        <f aca="false">J596*1.075</f>
        <v>32.558340234375</v>
      </c>
      <c r="L596" s="23" t="n">
        <f aca="false">K596*1.069</f>
        <v>34.8048657105469</v>
      </c>
      <c r="M596" s="30" t="n">
        <v>0.2</v>
      </c>
      <c r="N596" s="21" t="n">
        <v>1</v>
      </c>
      <c r="O596" s="31" t="s">
        <v>2027</v>
      </c>
      <c r="P596" s="67" t="s">
        <v>2023</v>
      </c>
    </row>
    <row r="597" customFormat="false" ht="10.2" hidden="false" customHeight="true" outlineLevel="0" collapsed="false">
      <c r="A597" s="27" t="s">
        <v>2028</v>
      </c>
      <c r="B597" s="66" t="s">
        <v>1219</v>
      </c>
      <c r="C597" s="21" t="s">
        <v>2029</v>
      </c>
      <c r="D597" s="21" t="s">
        <v>2030</v>
      </c>
      <c r="E597" s="28" t="n">
        <v>32.7</v>
      </c>
      <c r="F597" s="29" t="n">
        <f aca="false">E597*1.0712</f>
        <v>35.02824</v>
      </c>
      <c r="G597" s="29" t="n">
        <v>23.9</v>
      </c>
      <c r="H597" s="23" t="n">
        <f aca="false">G597*1.025</f>
        <v>24.4975</v>
      </c>
      <c r="I597" s="23" t="n">
        <f aca="false">H597*1.125</f>
        <v>27.5596875</v>
      </c>
      <c r="J597" s="23" t="n">
        <f aca="false">I597*1.02</f>
        <v>28.11088125</v>
      </c>
      <c r="K597" s="23" t="n">
        <f aca="false">J597*1.075</f>
        <v>30.21919734375</v>
      </c>
      <c r="L597" s="23" t="n">
        <f aca="false">K597*1.069</f>
        <v>32.3043219604687</v>
      </c>
      <c r="M597" s="30" t="n">
        <v>0.2</v>
      </c>
      <c r="N597" s="21" t="n">
        <v>1</v>
      </c>
      <c r="O597" s="31" t="s">
        <v>2031</v>
      </c>
      <c r="P597" s="67" t="s">
        <v>2023</v>
      </c>
    </row>
    <row r="598" customFormat="false" ht="10.2" hidden="false" customHeight="true" outlineLevel="0" collapsed="false">
      <c r="A598" s="38" t="s">
        <v>2032</v>
      </c>
      <c r="B598" s="38" t="s">
        <v>1219</v>
      </c>
      <c r="C598" s="127" t="s">
        <v>2033</v>
      </c>
      <c r="D598" s="3"/>
      <c r="E598" s="28"/>
      <c r="F598" s="29"/>
      <c r="G598" s="35" t="n">
        <v>11.43</v>
      </c>
      <c r="H598" s="36" t="n">
        <f aca="false">G598*1.025</f>
        <v>11.71575</v>
      </c>
      <c r="I598" s="36" t="n">
        <f aca="false">H598*1.125</f>
        <v>13.18021875</v>
      </c>
      <c r="J598" s="36" t="n">
        <f aca="false">I598*1.02</f>
        <v>13.443823125</v>
      </c>
      <c r="K598" s="36" t="n">
        <f aca="false">J598*1.075</f>
        <v>14.452109859375</v>
      </c>
      <c r="L598" s="36" t="n">
        <f aca="false">K598*1.069</f>
        <v>15.4493054396719</v>
      </c>
      <c r="M598" s="46" t="n">
        <v>0.086</v>
      </c>
      <c r="N598" s="3" t="n">
        <v>1</v>
      </c>
      <c r="O598" s="38" t="s">
        <v>2034</v>
      </c>
      <c r="P598" s="32" t="s">
        <v>31</v>
      </c>
    </row>
    <row r="599" customFormat="false" ht="10.2" hidden="false" customHeight="true" outlineLevel="0" collapsed="false">
      <c r="A599" s="38" t="s">
        <v>2035</v>
      </c>
      <c r="B599" s="38" t="s">
        <v>1219</v>
      </c>
      <c r="C599" s="127" t="s">
        <v>2036</v>
      </c>
      <c r="D599" s="3"/>
      <c r="E599" s="28"/>
      <c r="F599" s="29"/>
      <c r="G599" s="35" t="n">
        <v>13.18</v>
      </c>
      <c r="H599" s="36" t="n">
        <f aca="false">G599*1.025</f>
        <v>13.5095</v>
      </c>
      <c r="I599" s="36" t="n">
        <f aca="false">H599*1.125</f>
        <v>15.1981875</v>
      </c>
      <c r="J599" s="36" t="n">
        <f aca="false">I599*1.02</f>
        <v>15.50215125</v>
      </c>
      <c r="K599" s="36" t="n">
        <f aca="false">J599*1.075</f>
        <v>16.66481259375</v>
      </c>
      <c r="L599" s="36" t="n">
        <f aca="false">K599*1.069</f>
        <v>17.8146846627187</v>
      </c>
      <c r="M599" s="46" t="n">
        <v>0.131</v>
      </c>
      <c r="N599" s="3" t="n">
        <v>1</v>
      </c>
      <c r="O599" s="38" t="s">
        <v>2037</v>
      </c>
      <c r="P599" s="32" t="s">
        <v>31</v>
      </c>
    </row>
    <row r="600" customFormat="false" ht="10.2" hidden="false" customHeight="true" outlineLevel="0" collapsed="false">
      <c r="A600" s="38" t="s">
        <v>2038</v>
      </c>
      <c r="B600" s="38" t="s">
        <v>1219</v>
      </c>
      <c r="C600" s="127" t="s">
        <v>2039</v>
      </c>
      <c r="D600" s="3"/>
      <c r="E600" s="28"/>
      <c r="F600" s="29"/>
      <c r="G600" s="35" t="n">
        <v>19.78</v>
      </c>
      <c r="H600" s="36" t="n">
        <f aca="false">G600*1.025</f>
        <v>20.2745</v>
      </c>
      <c r="I600" s="36" t="n">
        <f aca="false">H600*1.125</f>
        <v>22.8088125</v>
      </c>
      <c r="J600" s="36" t="n">
        <f aca="false">I600*1.02</f>
        <v>23.26498875</v>
      </c>
      <c r="K600" s="36" t="n">
        <f aca="false">J600*1.075</f>
        <v>25.00986290625</v>
      </c>
      <c r="L600" s="36" t="n">
        <f aca="false">K600*1.069</f>
        <v>26.7355434467812</v>
      </c>
      <c r="M600" s="46" t="n">
        <v>0.193</v>
      </c>
      <c r="N600" s="3" t="n">
        <v>1</v>
      </c>
      <c r="O600" s="38" t="s">
        <v>2040</v>
      </c>
      <c r="P600" s="32" t="s">
        <v>31</v>
      </c>
    </row>
    <row r="601" customFormat="false" ht="10.2" hidden="false" customHeight="true" outlineLevel="0" collapsed="false">
      <c r="A601" s="38" t="s">
        <v>2041</v>
      </c>
      <c r="B601" s="38" t="s">
        <v>1219</v>
      </c>
      <c r="C601" s="127" t="s">
        <v>2042</v>
      </c>
      <c r="D601" s="3" t="s">
        <v>2043</v>
      </c>
      <c r="E601" s="28"/>
      <c r="F601" s="29"/>
      <c r="G601" s="35" t="n">
        <v>8.86</v>
      </c>
      <c r="H601" s="36" t="n">
        <f aca="false">G601*1.025</f>
        <v>9.0815</v>
      </c>
      <c r="I601" s="36" t="n">
        <f aca="false">H601*1.125</f>
        <v>10.2166875</v>
      </c>
      <c r="J601" s="36" t="n">
        <f aca="false">I601*1.02</f>
        <v>10.42102125</v>
      </c>
      <c r="K601" s="36" t="n">
        <f aca="false">J601*1.075</f>
        <v>11.20259784375</v>
      </c>
      <c r="L601" s="36" t="n">
        <f aca="false">K601*1.069</f>
        <v>11.9755770949687</v>
      </c>
      <c r="M601" s="46" t="n">
        <v>0.106</v>
      </c>
      <c r="N601" s="3" t="n">
        <v>1</v>
      </c>
      <c r="O601" s="38" t="s">
        <v>2044</v>
      </c>
      <c r="P601" s="32" t="s">
        <v>31</v>
      </c>
    </row>
    <row r="602" customFormat="false" ht="10.2" hidden="false" customHeight="true" outlineLevel="0" collapsed="false">
      <c r="A602" s="33" t="s">
        <v>2045</v>
      </c>
      <c r="B602" s="76" t="s">
        <v>93</v>
      </c>
      <c r="C602" s="3" t="s">
        <v>2046</v>
      </c>
      <c r="D602" s="3" t="s">
        <v>275</v>
      </c>
      <c r="E602" s="34" t="n">
        <v>90.3</v>
      </c>
      <c r="F602" s="35" t="n">
        <f aca="false">E602*1.0712</f>
        <v>96.72936</v>
      </c>
      <c r="G602" s="35" t="n">
        <f aca="false">F602*1.0609</f>
        <v>102.620178024</v>
      </c>
      <c r="H602" s="36" t="n">
        <f aca="false">G602*1.025</f>
        <v>105.1856824746</v>
      </c>
      <c r="I602" s="36" t="n">
        <f aca="false">H602*1.05</f>
        <v>110.44496659833</v>
      </c>
      <c r="J602" s="36" t="n">
        <f aca="false">I602*1.02</f>
        <v>112.653865930297</v>
      </c>
      <c r="K602" s="35" t="n">
        <f aca="false">J602*1.1</f>
        <v>123.919252523326</v>
      </c>
      <c r="L602" s="36" t="n">
        <f aca="false">K602*1.099</f>
        <v>136.187258523136</v>
      </c>
      <c r="M602" s="37" t="n">
        <v>0.252</v>
      </c>
      <c r="N602" s="3" t="n">
        <v>1</v>
      </c>
      <c r="O602" s="38" t="s">
        <v>2047</v>
      </c>
      <c r="P602" s="32" t="s">
        <v>31</v>
      </c>
    </row>
    <row r="603" customFormat="false" ht="10.2" hidden="false" customHeight="true" outlineLevel="0" collapsed="false">
      <c r="A603" s="33" t="s">
        <v>2048</v>
      </c>
      <c r="B603" s="76" t="s">
        <v>93</v>
      </c>
      <c r="C603" s="3" t="s">
        <v>2049</v>
      </c>
      <c r="D603" s="3" t="s">
        <v>2050</v>
      </c>
      <c r="E603" s="34" t="n">
        <v>14</v>
      </c>
      <c r="F603" s="35" t="n">
        <f aca="false">E603*1.0712</f>
        <v>14.9968</v>
      </c>
      <c r="G603" s="35" t="n">
        <f aca="false">F603*1.0609</f>
        <v>15.91010512</v>
      </c>
      <c r="H603" s="36" t="n">
        <f aca="false">G603*1.025</f>
        <v>16.307857748</v>
      </c>
      <c r="I603" s="36" t="n">
        <f aca="false">H603*1.05</f>
        <v>17.1232506354</v>
      </c>
      <c r="J603" s="36" t="n">
        <f aca="false">I603*1.02</f>
        <v>17.465715648108</v>
      </c>
      <c r="K603" s="35" t="n">
        <f aca="false">J603*1.1</f>
        <v>19.2122872129188</v>
      </c>
      <c r="L603" s="36" t="n">
        <f aca="false">K603*1.099</f>
        <v>21.1143036469978</v>
      </c>
      <c r="M603" s="37" t="n">
        <v>0.153</v>
      </c>
      <c r="N603" s="3" t="n">
        <v>1</v>
      </c>
      <c r="O603" s="38" t="s">
        <v>2051</v>
      </c>
      <c r="P603" s="32" t="s">
        <v>31</v>
      </c>
    </row>
    <row r="604" customFormat="false" ht="10.2" hidden="false" customHeight="true" outlineLevel="0" collapsed="false">
      <c r="A604" s="33" t="s">
        <v>2052</v>
      </c>
      <c r="B604" s="76" t="s">
        <v>93</v>
      </c>
      <c r="C604" s="107" t="s">
        <v>2053</v>
      </c>
      <c r="D604" s="107" t="s">
        <v>2054</v>
      </c>
      <c r="E604" s="34" t="n">
        <v>55.8</v>
      </c>
      <c r="F604" s="35" t="n">
        <f aca="false">E604*1.0712</f>
        <v>59.77296</v>
      </c>
      <c r="G604" s="35" t="n">
        <f aca="false">F604*1.0609</f>
        <v>63.413133264</v>
      </c>
      <c r="H604" s="36" t="n">
        <f aca="false">G604*1.025</f>
        <v>64.9984615956</v>
      </c>
      <c r="I604" s="36" t="n">
        <f aca="false">H604*1.05</f>
        <v>68.24838467538</v>
      </c>
      <c r="J604" s="36" t="n">
        <f aca="false">I604*1.02</f>
        <v>69.6133523688876</v>
      </c>
      <c r="K604" s="35" t="n">
        <f aca="false">J604*1.1</f>
        <v>76.5746876057763</v>
      </c>
      <c r="L604" s="36" t="n">
        <f aca="false">K604*1.099</f>
        <v>84.1555816787482</v>
      </c>
      <c r="M604" s="73" t="n">
        <v>0.231</v>
      </c>
      <c r="N604" s="3" t="n">
        <v>1</v>
      </c>
      <c r="O604" s="76" t="s">
        <v>2055</v>
      </c>
      <c r="P604" s="32" t="s">
        <v>2056</v>
      </c>
    </row>
    <row r="605" customFormat="false" ht="10.2" hidden="false" customHeight="true" outlineLevel="0" collapsed="false">
      <c r="A605" s="33" t="s">
        <v>2057</v>
      </c>
      <c r="B605" s="76" t="s">
        <v>93</v>
      </c>
      <c r="C605" s="107" t="s">
        <v>2053</v>
      </c>
      <c r="D605" s="107" t="s">
        <v>2058</v>
      </c>
      <c r="E605" s="34" t="n">
        <v>29.1</v>
      </c>
      <c r="F605" s="35" t="n">
        <f aca="false">E605*1.0712</f>
        <v>31.17192</v>
      </c>
      <c r="G605" s="35" t="n">
        <f aca="false">F605*1.0609</f>
        <v>33.070289928</v>
      </c>
      <c r="H605" s="36" t="n">
        <f aca="false">G605*1.025</f>
        <v>33.8970471762</v>
      </c>
      <c r="I605" s="36" t="n">
        <f aca="false">H605*1.05</f>
        <v>35.59189953501</v>
      </c>
      <c r="J605" s="36" t="n">
        <f aca="false">I605*1.02</f>
        <v>36.3037375257102</v>
      </c>
      <c r="K605" s="35" t="n">
        <f aca="false">J605*1.1</f>
        <v>39.9341112782812</v>
      </c>
      <c r="L605" s="36" t="n">
        <f aca="false">K605*1.099</f>
        <v>43.8875882948311</v>
      </c>
      <c r="M605" s="73" t="n">
        <v>0.195</v>
      </c>
      <c r="N605" s="3" t="n">
        <v>1</v>
      </c>
      <c r="O605" s="76" t="s">
        <v>2059</v>
      </c>
      <c r="P605" s="32" t="s">
        <v>2060</v>
      </c>
    </row>
    <row r="606" customFormat="false" ht="10.2" hidden="false" customHeight="true" outlineLevel="0" collapsed="false">
      <c r="A606" s="33" t="s">
        <v>2061</v>
      </c>
      <c r="B606" s="76" t="s">
        <v>93</v>
      </c>
      <c r="C606" s="107" t="s">
        <v>2053</v>
      </c>
      <c r="D606" s="107" t="s">
        <v>2062</v>
      </c>
      <c r="E606" s="34" t="n">
        <v>45.3</v>
      </c>
      <c r="F606" s="35" t="n">
        <f aca="false">E606*1.0712</f>
        <v>48.52536</v>
      </c>
      <c r="G606" s="35" t="n">
        <f aca="false">F606*1.0609</f>
        <v>51.480554424</v>
      </c>
      <c r="H606" s="36" t="n">
        <f aca="false">G606*1.025</f>
        <v>52.7675682846</v>
      </c>
      <c r="I606" s="36" t="n">
        <f aca="false">H606*1.05</f>
        <v>55.40594669883</v>
      </c>
      <c r="J606" s="36" t="n">
        <f aca="false">I606*1.02</f>
        <v>56.5140656328066</v>
      </c>
      <c r="K606" s="35" t="n">
        <f aca="false">J606*1.1</f>
        <v>62.1654721960873</v>
      </c>
      <c r="L606" s="36" t="n">
        <f aca="false">K606*1.099</f>
        <v>68.3198539434999</v>
      </c>
      <c r="M606" s="73" t="n">
        <v>0.118</v>
      </c>
      <c r="N606" s="3" t="n">
        <v>1</v>
      </c>
      <c r="O606" s="76" t="s">
        <v>2063</v>
      </c>
      <c r="P606" s="32" t="s">
        <v>31</v>
      </c>
    </row>
    <row r="607" customFormat="false" ht="10.2" hidden="false" customHeight="true" outlineLevel="0" collapsed="false">
      <c r="A607" s="33" t="s">
        <v>2064</v>
      </c>
      <c r="B607" s="76" t="s">
        <v>93</v>
      </c>
      <c r="C607" s="107" t="s">
        <v>2053</v>
      </c>
      <c r="D607" s="107" t="s">
        <v>2065</v>
      </c>
      <c r="E607" s="34" t="n">
        <v>55.8</v>
      </c>
      <c r="F607" s="35" t="n">
        <f aca="false">E607*1.0712</f>
        <v>59.77296</v>
      </c>
      <c r="G607" s="35" t="n">
        <f aca="false">F607*1.0609</f>
        <v>63.413133264</v>
      </c>
      <c r="H607" s="36" t="n">
        <f aca="false">G607*1.025</f>
        <v>64.9984615956</v>
      </c>
      <c r="I607" s="36" t="n">
        <f aca="false">H607*1.05</f>
        <v>68.24838467538</v>
      </c>
      <c r="J607" s="36" t="n">
        <f aca="false">I607*1.02</f>
        <v>69.6133523688876</v>
      </c>
      <c r="K607" s="35" t="n">
        <f aca="false">J607*1.1</f>
        <v>76.5746876057763</v>
      </c>
      <c r="L607" s="36" t="n">
        <f aca="false">K607*1.099</f>
        <v>84.1555816787482</v>
      </c>
      <c r="M607" s="73" t="n">
        <v>0.22</v>
      </c>
      <c r="N607" s="3" t="n">
        <v>1</v>
      </c>
      <c r="O607" s="76" t="s">
        <v>2066</v>
      </c>
      <c r="P607" s="32" t="s">
        <v>31</v>
      </c>
    </row>
    <row r="608" customFormat="false" ht="10.2" hidden="false" customHeight="true" outlineLevel="0" collapsed="false">
      <c r="A608" s="33" t="s">
        <v>2067</v>
      </c>
      <c r="B608" s="76" t="s">
        <v>93</v>
      </c>
      <c r="C608" s="107" t="s">
        <v>2053</v>
      </c>
      <c r="D608" s="107" t="s">
        <v>2068</v>
      </c>
      <c r="E608" s="34" t="n">
        <v>36.4</v>
      </c>
      <c r="F608" s="35" t="n">
        <f aca="false">E608*1.0712</f>
        <v>38.99168</v>
      </c>
      <c r="G608" s="35" t="n">
        <f aca="false">F608*1.0609</f>
        <v>41.366273312</v>
      </c>
      <c r="H608" s="36" t="n">
        <f aca="false">G608*1.025</f>
        <v>42.4004301448</v>
      </c>
      <c r="I608" s="36" t="n">
        <f aca="false">H608*1.05</f>
        <v>44.52045165204</v>
      </c>
      <c r="J608" s="36" t="n">
        <f aca="false">I608*1.02</f>
        <v>45.4108606850808</v>
      </c>
      <c r="K608" s="35" t="n">
        <f aca="false">J608*1.1</f>
        <v>49.9519467535889</v>
      </c>
      <c r="L608" s="36" t="n">
        <f aca="false">K608*1.099</f>
        <v>54.8971894821942</v>
      </c>
      <c r="M608" s="73" t="n">
        <v>0.125</v>
      </c>
      <c r="N608" s="3" t="n">
        <v>1</v>
      </c>
      <c r="O608" s="76" t="s">
        <v>2069</v>
      </c>
      <c r="P608" s="32" t="s">
        <v>31</v>
      </c>
    </row>
    <row r="609" customFormat="false" ht="10.2" hidden="false" customHeight="true" outlineLevel="0" collapsed="false">
      <c r="A609" s="33" t="s">
        <v>2070</v>
      </c>
      <c r="B609" s="76" t="s">
        <v>93</v>
      </c>
      <c r="C609" s="107" t="s">
        <v>2053</v>
      </c>
      <c r="D609" s="107" t="s">
        <v>2071</v>
      </c>
      <c r="E609" s="34" t="n">
        <v>26.6</v>
      </c>
      <c r="F609" s="35" t="n">
        <f aca="false">E609*1.0712</f>
        <v>28.49392</v>
      </c>
      <c r="G609" s="35" t="n">
        <f aca="false">F609*1.0609</f>
        <v>30.229199728</v>
      </c>
      <c r="H609" s="36" t="n">
        <f aca="false">G609*1.025</f>
        <v>30.9849297212</v>
      </c>
      <c r="I609" s="36" t="n">
        <f aca="false">H609*1.05</f>
        <v>32.53417620726</v>
      </c>
      <c r="J609" s="36" t="n">
        <f aca="false">I609*1.02</f>
        <v>33.1848597314052</v>
      </c>
      <c r="K609" s="35" t="n">
        <f aca="false">J609*1.1</f>
        <v>36.5033457045457</v>
      </c>
      <c r="L609" s="36" t="n">
        <f aca="false">K609*1.099</f>
        <v>40.1171769292957</v>
      </c>
      <c r="M609" s="73" t="n">
        <v>0.075</v>
      </c>
      <c r="N609" s="3" t="n">
        <v>1</v>
      </c>
      <c r="O609" s="76" t="s">
        <v>2072</v>
      </c>
      <c r="P609" s="32" t="s">
        <v>2073</v>
      </c>
    </row>
    <row r="610" customFormat="false" ht="10.2" hidden="false" customHeight="true" outlineLevel="0" collapsed="false">
      <c r="A610" s="33" t="s">
        <v>2074</v>
      </c>
      <c r="B610" s="76" t="s">
        <v>93</v>
      </c>
      <c r="C610" s="107" t="s">
        <v>2075</v>
      </c>
      <c r="D610" s="107" t="s">
        <v>2076</v>
      </c>
      <c r="E610" s="34" t="n">
        <v>26.1</v>
      </c>
      <c r="F610" s="35" t="n">
        <f aca="false">E610*1.0712</f>
        <v>27.95832</v>
      </c>
      <c r="G610" s="35" t="n">
        <f aca="false">F610*1.0609</f>
        <v>29.660981688</v>
      </c>
      <c r="H610" s="36" t="n">
        <f aca="false">G610*1.025</f>
        <v>30.4025062302</v>
      </c>
      <c r="I610" s="36" t="n">
        <f aca="false">H610*1.05</f>
        <v>31.92263154171</v>
      </c>
      <c r="J610" s="36" t="n">
        <f aca="false">I610*1.02</f>
        <v>32.5610841725442</v>
      </c>
      <c r="K610" s="35" t="n">
        <f aca="false">J610*1.1</f>
        <v>35.8171925897986</v>
      </c>
      <c r="L610" s="36" t="n">
        <f aca="false">K610*1.099</f>
        <v>39.3630946561887</v>
      </c>
      <c r="M610" s="73" t="n">
        <v>0.086</v>
      </c>
      <c r="N610" s="3" t="n">
        <v>1</v>
      </c>
      <c r="O610" s="76" t="s">
        <v>2077</v>
      </c>
      <c r="P610" s="32" t="s">
        <v>31</v>
      </c>
    </row>
    <row r="611" customFormat="false" ht="10.2" hidden="false" customHeight="true" outlineLevel="0" collapsed="false">
      <c r="A611" s="33" t="s">
        <v>2078</v>
      </c>
      <c r="B611" s="76" t="s">
        <v>93</v>
      </c>
      <c r="C611" s="107" t="s">
        <v>2075</v>
      </c>
      <c r="D611" s="107" t="s">
        <v>2079</v>
      </c>
      <c r="E611" s="34" t="n">
        <v>33.1</v>
      </c>
      <c r="F611" s="35" t="n">
        <f aca="false">E611*1.0712</f>
        <v>35.45672</v>
      </c>
      <c r="G611" s="35" t="n">
        <f aca="false">F611*1.0609</f>
        <v>37.616034248</v>
      </c>
      <c r="H611" s="36" t="n">
        <f aca="false">G611*1.025</f>
        <v>38.5564351042</v>
      </c>
      <c r="I611" s="36" t="n">
        <f aca="false">H611*1.05</f>
        <v>40.48425685941</v>
      </c>
      <c r="J611" s="36" t="n">
        <f aca="false">I611*1.02</f>
        <v>41.2939419965982</v>
      </c>
      <c r="K611" s="35" t="n">
        <f aca="false">J611*1.1</f>
        <v>45.423336196258</v>
      </c>
      <c r="L611" s="36" t="n">
        <f aca="false">K611*1.099</f>
        <v>49.9202464796876</v>
      </c>
      <c r="M611" s="73" t="n">
        <v>0.129</v>
      </c>
      <c r="N611" s="3" t="n">
        <v>1</v>
      </c>
      <c r="O611" s="76" t="s">
        <v>2080</v>
      </c>
      <c r="P611" s="32" t="s">
        <v>31</v>
      </c>
    </row>
    <row r="612" customFormat="false" ht="10.2" hidden="false" customHeight="true" outlineLevel="0" collapsed="false">
      <c r="A612" s="33" t="s">
        <v>2081</v>
      </c>
      <c r="B612" s="76" t="s">
        <v>273</v>
      </c>
      <c r="C612" s="3" t="s">
        <v>2082</v>
      </c>
      <c r="D612" s="3" t="s">
        <v>2083</v>
      </c>
      <c r="E612" s="34" t="n">
        <v>21.6</v>
      </c>
      <c r="F612" s="35" t="n">
        <f aca="false">E612*1.0712</f>
        <v>23.13792</v>
      </c>
      <c r="G612" s="35" t="n">
        <f aca="false">F612*1.0609</f>
        <v>24.547019328</v>
      </c>
      <c r="H612" s="36" t="n">
        <f aca="false">G612*1.025</f>
        <v>25.1606948112</v>
      </c>
      <c r="I612" s="36" t="n">
        <f aca="false">H612*1.125</f>
        <v>28.3057816626</v>
      </c>
      <c r="J612" s="36" t="n">
        <f aca="false">I612*1.02</f>
        <v>28.871897295852</v>
      </c>
      <c r="K612" s="36" t="n">
        <f aca="false">J612*1.13</f>
        <v>32.6252439443128</v>
      </c>
      <c r="L612" s="36" t="n">
        <f aca="false">K612*1.099</f>
        <v>35.8551430947997</v>
      </c>
      <c r="M612" s="73" t="n">
        <v>0.064</v>
      </c>
      <c r="N612" s="3" t="n">
        <v>1</v>
      </c>
      <c r="O612" s="38" t="s">
        <v>2084</v>
      </c>
      <c r="P612" s="32" t="s">
        <v>1544</v>
      </c>
    </row>
    <row r="613" customFormat="false" ht="10.2" hidden="false" customHeight="true" outlineLevel="0" collapsed="false">
      <c r="A613" s="33" t="s">
        <v>2085</v>
      </c>
      <c r="B613" s="76" t="s">
        <v>273</v>
      </c>
      <c r="C613" s="3" t="s">
        <v>2082</v>
      </c>
      <c r="D613" s="3" t="s">
        <v>2086</v>
      </c>
      <c r="E613" s="34" t="n">
        <v>25.2</v>
      </c>
      <c r="F613" s="35" t="n">
        <f aca="false">E613*1.0712</f>
        <v>26.99424</v>
      </c>
      <c r="G613" s="35" t="n">
        <f aca="false">F613*1.0609</f>
        <v>28.638189216</v>
      </c>
      <c r="H613" s="36" t="n">
        <f aca="false">G613*1.025</f>
        <v>29.3541439464</v>
      </c>
      <c r="I613" s="36" t="n">
        <f aca="false">H613*1.125</f>
        <v>33.0234119397</v>
      </c>
      <c r="J613" s="36" t="n">
        <f aca="false">I613*1.02</f>
        <v>33.683880178494</v>
      </c>
      <c r="K613" s="36" t="n">
        <f aca="false">J613*1.13</f>
        <v>38.0627846016982</v>
      </c>
      <c r="L613" s="36" t="n">
        <f aca="false">K613*1.099</f>
        <v>41.8310002772663</v>
      </c>
      <c r="M613" s="73" t="n">
        <v>0.131</v>
      </c>
      <c r="N613" s="3" t="n">
        <v>1</v>
      </c>
      <c r="O613" s="38" t="s">
        <v>2087</v>
      </c>
      <c r="P613" s="32" t="s">
        <v>1544</v>
      </c>
    </row>
    <row r="614" customFormat="false" ht="10.2" hidden="false" customHeight="true" outlineLevel="0" collapsed="false">
      <c r="A614" s="41" t="s">
        <v>2088</v>
      </c>
      <c r="B614" s="77" t="s">
        <v>19</v>
      </c>
      <c r="C614" s="45" t="s">
        <v>2089</v>
      </c>
      <c r="D614" s="45" t="s">
        <v>2090</v>
      </c>
      <c r="E614" s="34" t="n">
        <v>45.7</v>
      </c>
      <c r="F614" s="35" t="n">
        <f aca="false">E614*1.0712</f>
        <v>48.95384</v>
      </c>
      <c r="G614" s="35" t="n">
        <f aca="false">F614*1.0609</f>
        <v>51.935128856</v>
      </c>
      <c r="H614" s="36" t="n">
        <f aca="false">G614*1.025</f>
        <v>53.2335070774</v>
      </c>
      <c r="I614" s="36" t="n">
        <f aca="false">H614*1.05</f>
        <v>55.89518243127</v>
      </c>
      <c r="J614" s="36" t="n">
        <f aca="false">I614*1.02</f>
        <v>57.0130860798954</v>
      </c>
      <c r="K614" s="36" t="n">
        <f aca="false">J614*1.08</f>
        <v>61.574132966287</v>
      </c>
      <c r="L614" s="36" t="n">
        <f aca="false">K614*1.099</f>
        <v>67.6699721299494</v>
      </c>
      <c r="M614" s="39" t="n">
        <v>0.179</v>
      </c>
      <c r="N614" s="3" t="n">
        <v>1</v>
      </c>
      <c r="O614" s="40" t="s">
        <v>2091</v>
      </c>
      <c r="P614" s="32" t="s">
        <v>31</v>
      </c>
    </row>
    <row r="615" customFormat="false" ht="10.2" hidden="false" customHeight="true" outlineLevel="0" collapsed="false">
      <c r="A615" s="41" t="s">
        <v>2092</v>
      </c>
      <c r="B615" s="77" t="s">
        <v>19</v>
      </c>
      <c r="C615" s="45" t="s">
        <v>2093</v>
      </c>
      <c r="D615" s="45" t="s">
        <v>2094</v>
      </c>
      <c r="E615" s="34" t="n">
        <v>42.8</v>
      </c>
      <c r="F615" s="35" t="n">
        <f aca="false">E615*1.0712</f>
        <v>45.84736</v>
      </c>
      <c r="G615" s="35" t="n">
        <f aca="false">F615*1.0609</f>
        <v>48.639464224</v>
      </c>
      <c r="H615" s="36" t="n">
        <f aca="false">G615*1.025</f>
        <v>49.8554508296</v>
      </c>
      <c r="I615" s="36" t="n">
        <f aca="false">H615*1.05</f>
        <v>52.34822337108</v>
      </c>
      <c r="J615" s="36" t="n">
        <f aca="false">I615*1.02</f>
        <v>53.3951878385016</v>
      </c>
      <c r="K615" s="36" t="n">
        <f aca="false">J615*1.08</f>
        <v>57.6668028655817</v>
      </c>
      <c r="L615" s="36" t="n">
        <f aca="false">K615*1.099</f>
        <v>63.3758163492743</v>
      </c>
      <c r="M615" s="39" t="n">
        <v>0.173</v>
      </c>
      <c r="N615" s="3" t="n">
        <v>1</v>
      </c>
      <c r="O615" s="40" t="s">
        <v>2095</v>
      </c>
      <c r="P615" s="32" t="s">
        <v>31</v>
      </c>
    </row>
    <row r="616" customFormat="false" ht="10.2" hidden="false" customHeight="true" outlineLevel="0" collapsed="false">
      <c r="A616" s="33" t="s">
        <v>2096</v>
      </c>
      <c r="B616" s="76" t="s">
        <v>93</v>
      </c>
      <c r="C616" s="3" t="s">
        <v>2097</v>
      </c>
      <c r="D616" s="3" t="s">
        <v>2098</v>
      </c>
      <c r="E616" s="34" t="n">
        <v>56.8</v>
      </c>
      <c r="F616" s="35" t="n">
        <f aca="false">E616*1.0712</f>
        <v>60.84416</v>
      </c>
      <c r="G616" s="35" t="n">
        <f aca="false">F616*1.0609</f>
        <v>64.549569344</v>
      </c>
      <c r="H616" s="36" t="n">
        <f aca="false">G616*1.025</f>
        <v>66.1633085776</v>
      </c>
      <c r="I616" s="36" t="n">
        <f aca="false">H616*1.05</f>
        <v>69.47147400648</v>
      </c>
      <c r="J616" s="36" t="n">
        <f aca="false">I616*1.02</f>
        <v>70.8609034866096</v>
      </c>
      <c r="K616" s="35" t="n">
        <f aca="false">J616*1.1</f>
        <v>77.9469938352706</v>
      </c>
      <c r="L616" s="36" t="n">
        <f aca="false">K616*1.099</f>
        <v>85.6637462249623</v>
      </c>
      <c r="M616" s="37" t="n">
        <v>0.156</v>
      </c>
      <c r="N616" s="3" t="n">
        <v>1</v>
      </c>
      <c r="O616" s="38" t="s">
        <v>2099</v>
      </c>
      <c r="P616" s="32" t="s">
        <v>2056</v>
      </c>
    </row>
    <row r="617" customFormat="false" ht="10.2" hidden="false" customHeight="true" outlineLevel="0" collapsed="false">
      <c r="A617" s="33" t="s">
        <v>2100</v>
      </c>
      <c r="B617" s="76" t="s">
        <v>19</v>
      </c>
      <c r="C617" s="3" t="s">
        <v>2101</v>
      </c>
      <c r="D617" s="3" t="s">
        <v>275</v>
      </c>
      <c r="E617" s="34" t="n">
        <v>11.5</v>
      </c>
      <c r="F617" s="35" t="n">
        <f aca="false">E617*1.0712</f>
        <v>12.3188</v>
      </c>
      <c r="G617" s="35" t="n">
        <f aca="false">F617*1.0609</f>
        <v>13.06901492</v>
      </c>
      <c r="H617" s="36" t="n">
        <f aca="false">G617*1.025</f>
        <v>13.395740293</v>
      </c>
      <c r="I617" s="36" t="n">
        <f aca="false">H617*1.05</f>
        <v>14.06552730765</v>
      </c>
      <c r="J617" s="36" t="n">
        <f aca="false">I617*1.02</f>
        <v>14.346837853803</v>
      </c>
      <c r="K617" s="36" t="n">
        <f aca="false">J617*1.08</f>
        <v>15.4945848821072</v>
      </c>
      <c r="L617" s="36" t="n">
        <f aca="false">K617*1.099</f>
        <v>17.0285487854359</v>
      </c>
      <c r="M617" s="37" t="n">
        <v>0.04</v>
      </c>
      <c r="N617" s="3" t="n">
        <v>1</v>
      </c>
      <c r="O617" s="38" t="s">
        <v>2099</v>
      </c>
      <c r="P617" s="32" t="s">
        <v>2102</v>
      </c>
    </row>
    <row r="618" customFormat="false" ht="10.2" hidden="false" customHeight="true" outlineLevel="0" collapsed="false">
      <c r="A618" s="33" t="n">
        <v>230770699</v>
      </c>
      <c r="B618" s="76" t="s">
        <v>93</v>
      </c>
      <c r="C618" s="3" t="s">
        <v>2103</v>
      </c>
      <c r="D618" s="3" t="s">
        <v>2104</v>
      </c>
      <c r="E618" s="34" t="n">
        <v>21.2</v>
      </c>
      <c r="F618" s="35" t="n">
        <f aca="false">E618*1.0712</f>
        <v>22.70944</v>
      </c>
      <c r="G618" s="35" t="n">
        <f aca="false">F618*1.0609</f>
        <v>24.092444896</v>
      </c>
      <c r="H618" s="36" t="n">
        <f aca="false">G618*1.025</f>
        <v>24.6947560184</v>
      </c>
      <c r="I618" s="36" t="n">
        <f aca="false">H618*1.05</f>
        <v>25.92949381932</v>
      </c>
      <c r="J618" s="36" t="n">
        <f aca="false">I618*1.02</f>
        <v>26.4480836957064</v>
      </c>
      <c r="K618" s="35" t="n">
        <f aca="false">J618*1.1</f>
        <v>29.092892065277</v>
      </c>
      <c r="L618" s="36" t="n">
        <f aca="false">K618*1.099</f>
        <v>31.9730883797395</v>
      </c>
      <c r="M618" s="37" t="n">
        <v>0.28</v>
      </c>
      <c r="N618" s="3" t="n">
        <v>1</v>
      </c>
      <c r="O618" s="38" t="s">
        <v>2105</v>
      </c>
      <c r="P618" s="32" t="s">
        <v>96</v>
      </c>
    </row>
    <row r="619" customFormat="false" ht="10.2" hidden="false" customHeight="true" outlineLevel="0" collapsed="false">
      <c r="A619" s="33" t="n">
        <v>230771599</v>
      </c>
      <c r="B619" s="76" t="s">
        <v>93</v>
      </c>
      <c r="C619" s="3" t="s">
        <v>2103</v>
      </c>
      <c r="D619" s="3" t="s">
        <v>2106</v>
      </c>
      <c r="E619" s="34" t="n">
        <v>19.1</v>
      </c>
      <c r="F619" s="35" t="n">
        <f aca="false">E619*1.0712</f>
        <v>20.45992</v>
      </c>
      <c r="G619" s="35" t="n">
        <f aca="false">F619*1.0609</f>
        <v>21.705929128</v>
      </c>
      <c r="H619" s="36" t="n">
        <f aca="false">G619*1.025</f>
        <v>22.2485773562</v>
      </c>
      <c r="I619" s="36" t="n">
        <f aca="false">H619*1.05</f>
        <v>23.36100622401</v>
      </c>
      <c r="J619" s="36" t="n">
        <f aca="false">I619*1.02</f>
        <v>23.8282263484902</v>
      </c>
      <c r="K619" s="35" t="n">
        <f aca="false">J619*1.1</f>
        <v>26.2110489833392</v>
      </c>
      <c r="L619" s="36" t="n">
        <f aca="false">K619*1.099</f>
        <v>28.8059428326898</v>
      </c>
      <c r="M619" s="37" t="n">
        <v>0.28</v>
      </c>
      <c r="N619" s="3" t="n">
        <v>1</v>
      </c>
      <c r="O619" s="38" t="s">
        <v>2107</v>
      </c>
      <c r="P619" s="32" t="s">
        <v>96</v>
      </c>
    </row>
    <row r="620" customFormat="false" ht="10.2" hidden="false" customHeight="true" outlineLevel="0" collapsed="false">
      <c r="A620" s="33" t="n">
        <v>230792899</v>
      </c>
      <c r="B620" s="76" t="s">
        <v>93</v>
      </c>
      <c r="C620" s="3" t="s">
        <v>2103</v>
      </c>
      <c r="D620" s="3" t="s">
        <v>2108</v>
      </c>
      <c r="E620" s="34" t="n">
        <v>33.8</v>
      </c>
      <c r="F620" s="35" t="n">
        <f aca="false">E620*1.0712</f>
        <v>36.20656</v>
      </c>
      <c r="G620" s="35" t="n">
        <f aca="false">F620*1.0609</f>
        <v>38.411539504</v>
      </c>
      <c r="H620" s="36" t="n">
        <f aca="false">G620*1.025</f>
        <v>39.3718279916</v>
      </c>
      <c r="I620" s="36" t="n">
        <f aca="false">H620*1.05</f>
        <v>41.34041939118</v>
      </c>
      <c r="J620" s="36" t="n">
        <f aca="false">I620*1.02</f>
        <v>42.1672277790036</v>
      </c>
      <c r="K620" s="35" t="n">
        <f aca="false">J620*1.1</f>
        <v>46.383950556904</v>
      </c>
      <c r="L620" s="36" t="n">
        <f aca="false">K620*1.099</f>
        <v>50.9759616620375</v>
      </c>
      <c r="M620" s="37" t="n">
        <v>0.22</v>
      </c>
      <c r="N620" s="3" t="n">
        <v>1</v>
      </c>
      <c r="O620" s="38" t="s">
        <v>2109</v>
      </c>
      <c r="P620" s="32" t="s">
        <v>96</v>
      </c>
    </row>
    <row r="621" customFormat="false" ht="10.2" hidden="false" customHeight="true" outlineLevel="0" collapsed="false">
      <c r="A621" s="27" t="n">
        <v>230802899</v>
      </c>
      <c r="B621" s="66" t="s">
        <v>93</v>
      </c>
      <c r="C621" s="21" t="s">
        <v>2110</v>
      </c>
      <c r="D621" s="21" t="s">
        <v>2111</v>
      </c>
      <c r="E621" s="28" t="n">
        <v>18</v>
      </c>
      <c r="F621" s="29" t="n">
        <f aca="false">E621*1.0712</f>
        <v>19.2816</v>
      </c>
      <c r="G621" s="29" t="n">
        <f aca="false">F621*1.0609</f>
        <v>20.45584944</v>
      </c>
      <c r="H621" s="23" t="n">
        <f aca="false">G621*1.025</f>
        <v>20.967245676</v>
      </c>
      <c r="I621" s="23" t="n">
        <f aca="false">H621*1.05</f>
        <v>22.0156079598</v>
      </c>
      <c r="J621" s="23" t="n">
        <f aca="false">I621*1.02</f>
        <v>22.455920118996</v>
      </c>
      <c r="K621" s="29" t="n">
        <f aca="false">J621*1.1</f>
        <v>24.7015121308956</v>
      </c>
      <c r="L621" s="23" t="n">
        <f aca="false">K621*1.099</f>
        <v>27.1469618318543</v>
      </c>
      <c r="M621" s="30" t="n">
        <v>0.33</v>
      </c>
      <c r="N621" s="21" t="n">
        <v>1</v>
      </c>
      <c r="O621" s="31" t="s">
        <v>2112</v>
      </c>
      <c r="P621" s="67" t="s">
        <v>1066</v>
      </c>
    </row>
    <row r="622" customFormat="false" ht="10.2" hidden="false" customHeight="true" outlineLevel="0" collapsed="false">
      <c r="A622" s="38" t="s">
        <v>2113</v>
      </c>
      <c r="B622" s="38" t="s">
        <v>19</v>
      </c>
      <c r="C622" s="3" t="s">
        <v>2114</v>
      </c>
      <c r="D622" s="3" t="s">
        <v>2115</v>
      </c>
      <c r="E622" s="34" t="n">
        <v>30.5</v>
      </c>
      <c r="F622" s="35" t="n">
        <f aca="false">E622*1.0712</f>
        <v>32.6716</v>
      </c>
      <c r="G622" s="35" t="n">
        <f aca="false">F622*1.0609</f>
        <v>34.66130044</v>
      </c>
      <c r="H622" s="36" t="n">
        <f aca="false">G622*1.025</f>
        <v>35.527832951</v>
      </c>
      <c r="I622" s="36" t="n">
        <f aca="false">H622*1.05</f>
        <v>37.30422459855</v>
      </c>
      <c r="J622" s="36" t="n">
        <f aca="false">I622*1.02</f>
        <v>38.050309090521</v>
      </c>
      <c r="K622" s="36" t="n">
        <f aca="false">J622*1.08</f>
        <v>41.0943338177627</v>
      </c>
      <c r="L622" s="36" t="n">
        <f aca="false">K622*1.099</f>
        <v>45.1626728657212</v>
      </c>
      <c r="M622" s="46" t="n">
        <v>0.175</v>
      </c>
      <c r="N622" s="3" t="n">
        <v>1</v>
      </c>
      <c r="O622" s="47" t="s">
        <v>2116</v>
      </c>
      <c r="P622" s="32" t="s">
        <v>31</v>
      </c>
    </row>
    <row r="623" customFormat="false" ht="10.2" hidden="false" customHeight="true" outlineLevel="0" collapsed="false">
      <c r="A623" s="38" t="s">
        <v>2117</v>
      </c>
      <c r="B623" s="38" t="s">
        <v>19</v>
      </c>
      <c r="C623" s="3" t="s">
        <v>2118</v>
      </c>
      <c r="D623" s="3" t="s">
        <v>2119</v>
      </c>
      <c r="E623" s="34" t="n">
        <v>35.9</v>
      </c>
      <c r="F623" s="35" t="n">
        <f aca="false">E623*1.0712</f>
        <v>38.45608</v>
      </c>
      <c r="G623" s="35" t="n">
        <f aca="false">F623*1.0609</f>
        <v>40.798055272</v>
      </c>
      <c r="H623" s="36" t="n">
        <f aca="false">G623*1.025</f>
        <v>41.8180066538</v>
      </c>
      <c r="I623" s="36" t="n">
        <f aca="false">H623*1.05</f>
        <v>43.90890698649</v>
      </c>
      <c r="J623" s="36" t="n">
        <f aca="false">I623*1.02</f>
        <v>44.7870851262198</v>
      </c>
      <c r="K623" s="36" t="n">
        <f aca="false">J623*1.08</f>
        <v>48.3700519363174</v>
      </c>
      <c r="L623" s="36" t="n">
        <f aca="false">K623*1.099</f>
        <v>53.1586870780128</v>
      </c>
      <c r="M623" s="46" t="n">
        <v>0.369</v>
      </c>
      <c r="N623" s="3" t="n">
        <v>1</v>
      </c>
      <c r="O623" s="47" t="s">
        <v>2120</v>
      </c>
      <c r="P623" s="32" t="s">
        <v>31</v>
      </c>
    </row>
    <row r="624" customFormat="false" ht="10.2" hidden="false" customHeight="true" outlineLevel="0" collapsed="false">
      <c r="A624" s="38" t="s">
        <v>2121</v>
      </c>
      <c r="B624" s="38" t="s">
        <v>19</v>
      </c>
      <c r="C624" s="3" t="s">
        <v>2118</v>
      </c>
      <c r="D624" s="3" t="s">
        <v>2122</v>
      </c>
      <c r="E624" s="34" t="n">
        <v>30.4</v>
      </c>
      <c r="F624" s="35" t="n">
        <f aca="false">E624*1.0712</f>
        <v>32.56448</v>
      </c>
      <c r="G624" s="35" t="n">
        <f aca="false">F624*1.0609</f>
        <v>34.547656832</v>
      </c>
      <c r="H624" s="36" t="n">
        <f aca="false">G624*1.025</f>
        <v>35.4113482528</v>
      </c>
      <c r="I624" s="36" t="n">
        <f aca="false">H624*1.05</f>
        <v>37.18191566544</v>
      </c>
      <c r="J624" s="36" t="n">
        <f aca="false">I624*1.02</f>
        <v>37.9255539787488</v>
      </c>
      <c r="K624" s="36" t="n">
        <f aca="false">J624*1.08</f>
        <v>40.9595982970487</v>
      </c>
      <c r="L624" s="36" t="n">
        <f aca="false">K624*1.099</f>
        <v>45.0145985284565</v>
      </c>
      <c r="M624" s="46" t="n">
        <v>0.369</v>
      </c>
      <c r="N624" s="3" t="n">
        <v>1</v>
      </c>
      <c r="O624" s="47" t="s">
        <v>2123</v>
      </c>
      <c r="P624" s="32" t="s">
        <v>31</v>
      </c>
    </row>
    <row r="625" customFormat="false" ht="10.2" hidden="false" customHeight="true" outlineLevel="0" collapsed="false">
      <c r="A625" s="38" t="s">
        <v>2124</v>
      </c>
      <c r="B625" s="38" t="s">
        <v>19</v>
      </c>
      <c r="C625" s="3" t="s">
        <v>2125</v>
      </c>
      <c r="D625" s="3" t="s">
        <v>275</v>
      </c>
      <c r="E625" s="34" t="n">
        <v>54.8</v>
      </c>
      <c r="F625" s="35" t="n">
        <f aca="false">E625*1.0712</f>
        <v>58.70176</v>
      </c>
      <c r="G625" s="35" t="n">
        <f aca="false">F625*1.0609</f>
        <v>62.276697184</v>
      </c>
      <c r="H625" s="36" t="n">
        <f aca="false">G625*1.025</f>
        <v>63.8336146136</v>
      </c>
      <c r="I625" s="36" t="n">
        <f aca="false">H625*1.05</f>
        <v>67.02529534428</v>
      </c>
      <c r="J625" s="36" t="n">
        <f aca="false">I625*1.02</f>
        <v>68.3658012511656</v>
      </c>
      <c r="K625" s="36" t="n">
        <f aca="false">J625*1.08</f>
        <v>73.8350653512588</v>
      </c>
      <c r="L625" s="36" t="n">
        <f aca="false">K625*1.099</f>
        <v>81.1447368210335</v>
      </c>
      <c r="M625" s="46" t="n">
        <v>0.253</v>
      </c>
      <c r="N625" s="3" t="n">
        <v>1</v>
      </c>
      <c r="O625" s="47" t="s">
        <v>2126</v>
      </c>
      <c r="P625" s="32" t="s">
        <v>31</v>
      </c>
    </row>
    <row r="626" customFormat="false" ht="10.2" hidden="false" customHeight="true" outlineLevel="0" collapsed="false">
      <c r="A626" s="38" t="s">
        <v>2127</v>
      </c>
      <c r="B626" s="38" t="s">
        <v>19</v>
      </c>
      <c r="C626" s="3" t="s">
        <v>2128</v>
      </c>
      <c r="D626" s="3" t="s">
        <v>2129</v>
      </c>
      <c r="E626" s="34" t="n">
        <v>31.5</v>
      </c>
      <c r="F626" s="35" t="n">
        <f aca="false">E626*1.0712</f>
        <v>33.7428</v>
      </c>
      <c r="G626" s="35" t="n">
        <f aca="false">F626*1.0609</f>
        <v>35.79773652</v>
      </c>
      <c r="H626" s="36" t="n">
        <f aca="false">G626*1.025</f>
        <v>36.692679933</v>
      </c>
      <c r="I626" s="36" t="n">
        <f aca="false">H626*1.05</f>
        <v>38.52731392965</v>
      </c>
      <c r="J626" s="36" t="n">
        <f aca="false">I626*1.02</f>
        <v>39.297860208243</v>
      </c>
      <c r="K626" s="36" t="n">
        <f aca="false">J626*1.08</f>
        <v>42.4416890249024</v>
      </c>
      <c r="L626" s="36" t="n">
        <f aca="false">K626*1.099</f>
        <v>46.6434162383678</v>
      </c>
      <c r="M626" s="46" t="n">
        <v>0.093</v>
      </c>
      <c r="N626" s="3" t="n">
        <v>1</v>
      </c>
      <c r="O626" s="47" t="s">
        <v>2130</v>
      </c>
      <c r="P626" s="32" t="s">
        <v>31</v>
      </c>
    </row>
    <row r="627" customFormat="false" ht="10.2" hidden="false" customHeight="true" outlineLevel="0" collapsed="false">
      <c r="A627" s="38" t="s">
        <v>2131</v>
      </c>
      <c r="B627" s="38" t="s">
        <v>19</v>
      </c>
      <c r="C627" s="3" t="s">
        <v>2132</v>
      </c>
      <c r="D627" s="3" t="s">
        <v>2133</v>
      </c>
      <c r="E627" s="34" t="n">
        <v>16.9</v>
      </c>
      <c r="F627" s="35" t="n">
        <f aca="false">E627*1.0712</f>
        <v>18.10328</v>
      </c>
      <c r="G627" s="35" t="n">
        <f aca="false">F627*1.0609</f>
        <v>19.205769752</v>
      </c>
      <c r="H627" s="36" t="n">
        <f aca="false">G627*1.025</f>
        <v>19.6859139958</v>
      </c>
      <c r="I627" s="36" t="n">
        <f aca="false">H627*1.05</f>
        <v>20.67020969559</v>
      </c>
      <c r="J627" s="36" t="n">
        <f aca="false">I627*1.02</f>
        <v>21.0836138895018</v>
      </c>
      <c r="K627" s="36" t="n">
        <f aca="false">J627*1.08</f>
        <v>22.7703030006619</v>
      </c>
      <c r="L627" s="36" t="n">
        <f aca="false">K627*1.099</f>
        <v>25.0245629977275</v>
      </c>
      <c r="M627" s="46" t="n">
        <v>0.01</v>
      </c>
      <c r="N627" s="3" t="n">
        <v>1</v>
      </c>
      <c r="O627" s="47" t="s">
        <v>2134</v>
      </c>
      <c r="P627" s="32" t="s">
        <v>31</v>
      </c>
    </row>
    <row r="628" customFormat="false" ht="10.2" hidden="false" customHeight="true" outlineLevel="0" collapsed="false">
      <c r="A628" s="38" t="s">
        <v>2135</v>
      </c>
      <c r="B628" s="38" t="s">
        <v>19</v>
      </c>
      <c r="C628" s="3" t="s">
        <v>2136</v>
      </c>
      <c r="D628" s="3" t="s">
        <v>2133</v>
      </c>
      <c r="E628" s="34" t="n">
        <v>16.9</v>
      </c>
      <c r="F628" s="35" t="n">
        <f aca="false">E628*1.0712</f>
        <v>18.10328</v>
      </c>
      <c r="G628" s="35" t="n">
        <f aca="false">F628*1.0609</f>
        <v>19.205769752</v>
      </c>
      <c r="H628" s="36" t="n">
        <f aca="false">G628*1.025</f>
        <v>19.6859139958</v>
      </c>
      <c r="I628" s="36" t="n">
        <f aca="false">H628*1.05</f>
        <v>20.67020969559</v>
      </c>
      <c r="J628" s="36" t="n">
        <f aca="false">I628*1.02</f>
        <v>21.0836138895018</v>
      </c>
      <c r="K628" s="36" t="n">
        <f aca="false">J628*1.08</f>
        <v>22.7703030006619</v>
      </c>
      <c r="L628" s="36" t="n">
        <f aca="false">K628*1.099</f>
        <v>25.0245629977275</v>
      </c>
      <c r="M628" s="46" t="n">
        <v>0.18</v>
      </c>
      <c r="N628" s="3" t="n">
        <v>1</v>
      </c>
      <c r="O628" s="47" t="s">
        <v>2137</v>
      </c>
      <c r="P628" s="32" t="s">
        <v>31</v>
      </c>
    </row>
    <row r="629" customFormat="false" ht="10.2" hidden="false" customHeight="true" outlineLevel="0" collapsed="false">
      <c r="A629" s="33" t="s">
        <v>2138</v>
      </c>
      <c r="B629" s="76" t="s">
        <v>93</v>
      </c>
      <c r="C629" s="3" t="s">
        <v>2139</v>
      </c>
      <c r="D629" s="3" t="s">
        <v>2140</v>
      </c>
      <c r="E629" s="34" t="n">
        <v>0.9</v>
      </c>
      <c r="F629" s="35" t="n">
        <f aca="false">E629*1.0712</f>
        <v>0.96408</v>
      </c>
      <c r="G629" s="35" t="n">
        <f aca="false">F629*1.0609</f>
        <v>1.022792472</v>
      </c>
      <c r="H629" s="36" t="n">
        <f aca="false">G629*1.025</f>
        <v>1.0483622838</v>
      </c>
      <c r="I629" s="36" t="n">
        <f aca="false">H629*1.05</f>
        <v>1.10078039799</v>
      </c>
      <c r="J629" s="36" t="n">
        <f aca="false">I629*1.02</f>
        <v>1.1227960059498</v>
      </c>
      <c r="K629" s="35" t="n">
        <f aca="false">J629*1.1</f>
        <v>1.23507560654478</v>
      </c>
      <c r="L629" s="36" t="n">
        <f aca="false">K629*1.099</f>
        <v>1.35734809159271</v>
      </c>
      <c r="M629" s="37" t="n">
        <v>0.002</v>
      </c>
      <c r="N629" s="3" t="n">
        <v>1</v>
      </c>
      <c r="O629" s="38" t="s">
        <v>2141</v>
      </c>
      <c r="P629" s="32" t="s">
        <v>31</v>
      </c>
    </row>
    <row r="630" customFormat="false" ht="10.2" hidden="false" customHeight="true" outlineLevel="0" collapsed="false">
      <c r="A630" s="33" t="s">
        <v>2142</v>
      </c>
      <c r="B630" s="76" t="s">
        <v>273</v>
      </c>
      <c r="C630" s="3" t="s">
        <v>2143</v>
      </c>
      <c r="D630" s="3" t="s">
        <v>2144</v>
      </c>
      <c r="E630" s="34" t="n">
        <v>10.3</v>
      </c>
      <c r="F630" s="35" t="n">
        <f aca="false">E630*1.0712</f>
        <v>11.03336</v>
      </c>
      <c r="G630" s="35" t="n">
        <f aca="false">F630*1.0609</f>
        <v>11.705291624</v>
      </c>
      <c r="H630" s="36" t="n">
        <f aca="false">G630*1.025</f>
        <v>11.9979239146</v>
      </c>
      <c r="I630" s="36" t="n">
        <f aca="false">H630*1.125</f>
        <v>13.497664403925</v>
      </c>
      <c r="J630" s="36" t="n">
        <f aca="false">I630*1.02</f>
        <v>13.7676176920035</v>
      </c>
      <c r="K630" s="36" t="n">
        <f aca="false">J630*1.13</f>
        <v>15.557407991964</v>
      </c>
      <c r="L630" s="36" t="n">
        <f aca="false">K630*1.069</f>
        <v>16.6308691434095</v>
      </c>
      <c r="M630" s="37" t="n">
        <v>0.105</v>
      </c>
      <c r="N630" s="3" t="n">
        <v>20</v>
      </c>
      <c r="O630" s="38" t="s">
        <v>2145</v>
      </c>
      <c r="P630" s="32" t="s">
        <v>31</v>
      </c>
    </row>
    <row r="631" customFormat="false" ht="10.2" hidden="false" customHeight="true" outlineLevel="0" collapsed="false">
      <c r="A631" s="33" t="s">
        <v>2146</v>
      </c>
      <c r="B631" s="76" t="s">
        <v>273</v>
      </c>
      <c r="C631" s="3" t="s">
        <v>2143</v>
      </c>
      <c r="D631" s="3" t="s">
        <v>2147</v>
      </c>
      <c r="E631" s="34" t="n">
        <v>20.7</v>
      </c>
      <c r="F631" s="35" t="n">
        <f aca="false">E631*1.0712</f>
        <v>22.17384</v>
      </c>
      <c r="G631" s="35" t="n">
        <f aca="false">F631*1.0609</f>
        <v>23.524226856</v>
      </c>
      <c r="H631" s="36" t="n">
        <f aca="false">G631*1.025</f>
        <v>24.1123325274</v>
      </c>
      <c r="I631" s="36" t="n">
        <f aca="false">H631*1.125</f>
        <v>27.126374093325</v>
      </c>
      <c r="J631" s="36" t="n">
        <f aca="false">I631*1.02</f>
        <v>27.6689015751915</v>
      </c>
      <c r="K631" s="36" t="n">
        <f aca="false">J631*1.13</f>
        <v>31.2658587799664</v>
      </c>
      <c r="L631" s="36" t="n">
        <f aca="false">K631*1.069</f>
        <v>33.4232030357841</v>
      </c>
      <c r="M631" s="37" t="n">
        <v>0.184</v>
      </c>
      <c r="N631" s="3" t="n">
        <v>20</v>
      </c>
      <c r="O631" s="38" t="s">
        <v>2148</v>
      </c>
      <c r="P631" s="32" t="s">
        <v>31</v>
      </c>
    </row>
    <row r="632" customFormat="false" ht="10.2" hidden="false" customHeight="true" outlineLevel="0" collapsed="false">
      <c r="A632" s="33" t="s">
        <v>2149</v>
      </c>
      <c r="B632" s="76" t="s">
        <v>273</v>
      </c>
      <c r="C632" s="3" t="s">
        <v>2143</v>
      </c>
      <c r="D632" s="3" t="s">
        <v>2150</v>
      </c>
      <c r="E632" s="34" t="n">
        <v>16.7</v>
      </c>
      <c r="F632" s="35" t="n">
        <f aca="false">E632*1.0712</f>
        <v>17.88904</v>
      </c>
      <c r="G632" s="35" t="n">
        <f aca="false">F632*1.0609</f>
        <v>18.978482536</v>
      </c>
      <c r="H632" s="36" t="n">
        <f aca="false">G632*1.025</f>
        <v>19.4529445994</v>
      </c>
      <c r="I632" s="36" t="n">
        <f aca="false">H632*1.125</f>
        <v>21.884562674325</v>
      </c>
      <c r="J632" s="36" t="n">
        <f aca="false">I632*1.02</f>
        <v>22.3222539278115</v>
      </c>
      <c r="K632" s="36" t="n">
        <f aca="false">J632*1.13</f>
        <v>25.224146938427</v>
      </c>
      <c r="L632" s="36" t="n">
        <f aca="false">K632*1.069</f>
        <v>26.9646130771784</v>
      </c>
      <c r="M632" s="37" t="n">
        <v>0.137</v>
      </c>
      <c r="N632" s="3" t="n">
        <v>10</v>
      </c>
      <c r="O632" s="38" t="s">
        <v>2151</v>
      </c>
      <c r="P632" s="32" t="s">
        <v>31</v>
      </c>
    </row>
    <row r="633" customFormat="false" ht="10.2" hidden="false" customHeight="true" outlineLevel="0" collapsed="false">
      <c r="A633" s="33" t="s">
        <v>2152</v>
      </c>
      <c r="B633" s="76" t="s">
        <v>273</v>
      </c>
      <c r="C633" s="3" t="s">
        <v>2143</v>
      </c>
      <c r="D633" s="3" t="s">
        <v>2153</v>
      </c>
      <c r="E633" s="34" t="n">
        <v>33.7</v>
      </c>
      <c r="F633" s="35" t="n">
        <f aca="false">E633*1.0712</f>
        <v>36.09944</v>
      </c>
      <c r="G633" s="35" t="n">
        <f aca="false">F633*1.0609</f>
        <v>38.297895896</v>
      </c>
      <c r="H633" s="36" t="n">
        <f aca="false">G633*1.025</f>
        <v>39.2553432934</v>
      </c>
      <c r="I633" s="36" t="n">
        <f aca="false">H633*1.125</f>
        <v>44.162261205075</v>
      </c>
      <c r="J633" s="36" t="n">
        <f aca="false">I633*1.02</f>
        <v>45.0455064291765</v>
      </c>
      <c r="K633" s="36" t="n">
        <f aca="false">J633*1.13</f>
        <v>50.9014222649694</v>
      </c>
      <c r="L633" s="36" t="n">
        <f aca="false">K633*1.069</f>
        <v>54.4136204012523</v>
      </c>
      <c r="M633" s="37" t="n">
        <v>0.236</v>
      </c>
      <c r="N633" s="3" t="n">
        <v>10</v>
      </c>
      <c r="O633" s="38" t="s">
        <v>2154</v>
      </c>
      <c r="P633" s="32" t="s">
        <v>31</v>
      </c>
    </row>
    <row r="634" customFormat="false" ht="10.2" hidden="false" customHeight="true" outlineLevel="0" collapsed="false">
      <c r="A634" s="33" t="s">
        <v>2155</v>
      </c>
      <c r="B634" s="76" t="s">
        <v>273</v>
      </c>
      <c r="C634" s="3" t="s">
        <v>2156</v>
      </c>
      <c r="D634" s="3" t="s">
        <v>2150</v>
      </c>
      <c r="E634" s="34" t="n">
        <v>17.1</v>
      </c>
      <c r="F634" s="35" t="n">
        <f aca="false">E634*1.0712</f>
        <v>18.31752</v>
      </c>
      <c r="G634" s="35" t="n">
        <f aca="false">F634*1.0609</f>
        <v>19.433056968</v>
      </c>
      <c r="H634" s="36" t="n">
        <f aca="false">G634*1.025</f>
        <v>19.9188833922</v>
      </c>
      <c r="I634" s="36" t="n">
        <f aca="false">H634*1.125</f>
        <v>22.408743816225</v>
      </c>
      <c r="J634" s="36" t="n">
        <f aca="false">I634*1.02</f>
        <v>22.8569186925495</v>
      </c>
      <c r="K634" s="36" t="n">
        <f aca="false">J634*1.13</f>
        <v>25.8283181225809</v>
      </c>
      <c r="L634" s="36" t="n">
        <f aca="false">K634*1.069</f>
        <v>27.610472073039</v>
      </c>
      <c r="M634" s="37" t="n">
        <v>0.142</v>
      </c>
      <c r="N634" s="3" t="n">
        <v>10</v>
      </c>
      <c r="O634" s="38" t="s">
        <v>2157</v>
      </c>
      <c r="P634" s="32" t="s">
        <v>31</v>
      </c>
    </row>
    <row r="635" customFormat="false" ht="10.2" hidden="false" customHeight="true" outlineLevel="0" collapsed="false">
      <c r="A635" s="33" t="s">
        <v>2158</v>
      </c>
      <c r="B635" s="76" t="s">
        <v>93</v>
      </c>
      <c r="C635" s="107" t="s">
        <v>2159</v>
      </c>
      <c r="D635" s="107" t="s">
        <v>2160</v>
      </c>
      <c r="E635" s="34" t="n">
        <v>26.6</v>
      </c>
      <c r="F635" s="35" t="n">
        <f aca="false">E635*1.0712</f>
        <v>28.49392</v>
      </c>
      <c r="G635" s="35" t="n">
        <f aca="false">F635*1.0609</f>
        <v>30.229199728</v>
      </c>
      <c r="H635" s="36" t="n">
        <f aca="false">G635*1.025</f>
        <v>30.9849297212</v>
      </c>
      <c r="I635" s="36" t="n">
        <f aca="false">H635*1.05</f>
        <v>32.53417620726</v>
      </c>
      <c r="J635" s="36" t="n">
        <f aca="false">I635*1.02</f>
        <v>33.1848597314052</v>
      </c>
      <c r="K635" s="35" t="n">
        <f aca="false">J635*1.1</f>
        <v>36.5033457045457</v>
      </c>
      <c r="L635" s="36" t="n">
        <f aca="false">K635*1.099</f>
        <v>40.1171769292957</v>
      </c>
      <c r="M635" s="73" t="n">
        <v>0.148</v>
      </c>
      <c r="N635" s="3" t="n">
        <v>1</v>
      </c>
      <c r="O635" s="76" t="s">
        <v>2161</v>
      </c>
      <c r="P635" s="32" t="s">
        <v>2162</v>
      </c>
    </row>
    <row r="636" customFormat="false" ht="10.2" hidden="false" customHeight="true" outlineLevel="0" collapsed="false">
      <c r="A636" s="33" t="s">
        <v>2163</v>
      </c>
      <c r="B636" s="76" t="s">
        <v>93</v>
      </c>
      <c r="C636" s="107" t="s">
        <v>2164</v>
      </c>
      <c r="D636" s="107" t="s">
        <v>2165</v>
      </c>
      <c r="E636" s="34" t="n">
        <v>11.9</v>
      </c>
      <c r="F636" s="35" t="n">
        <f aca="false">E636*1.0712</f>
        <v>12.74728</v>
      </c>
      <c r="G636" s="35" t="n">
        <f aca="false">F636*1.0609</f>
        <v>13.523589352</v>
      </c>
      <c r="H636" s="36" t="n">
        <f aca="false">G636*1.025</f>
        <v>13.8616790858</v>
      </c>
      <c r="I636" s="36" t="n">
        <f aca="false">H636*1.05</f>
        <v>14.55476304009</v>
      </c>
      <c r="J636" s="36" t="n">
        <f aca="false">I636*1.02</f>
        <v>14.8458583008918</v>
      </c>
      <c r="K636" s="35" t="n">
        <f aca="false">J636*1.1</f>
        <v>16.330444130981</v>
      </c>
      <c r="L636" s="36" t="n">
        <f aca="false">K636*1.099</f>
        <v>17.9471580999481</v>
      </c>
      <c r="M636" s="73" t="n">
        <v>0.074</v>
      </c>
      <c r="N636" s="3" t="n">
        <v>1</v>
      </c>
      <c r="O636" s="76" t="s">
        <v>2166</v>
      </c>
      <c r="P636" s="32" t="s">
        <v>2073</v>
      </c>
    </row>
    <row r="637" customFormat="false" ht="10.2" hidden="false" customHeight="true" outlineLevel="0" collapsed="false">
      <c r="A637" s="33" t="s">
        <v>2167</v>
      </c>
      <c r="B637" s="76" t="s">
        <v>93</v>
      </c>
      <c r="C637" s="107" t="s">
        <v>2168</v>
      </c>
      <c r="D637" s="107" t="s">
        <v>2169</v>
      </c>
      <c r="E637" s="34" t="n">
        <v>18</v>
      </c>
      <c r="F637" s="35" t="n">
        <f aca="false">E637*1.0712</f>
        <v>19.2816</v>
      </c>
      <c r="G637" s="35" t="n">
        <f aca="false">F637*1.0609</f>
        <v>20.45584944</v>
      </c>
      <c r="H637" s="36" t="n">
        <f aca="false">G637*1.025</f>
        <v>20.967245676</v>
      </c>
      <c r="I637" s="36" t="n">
        <f aca="false">H637*1.05</f>
        <v>22.0156079598</v>
      </c>
      <c r="J637" s="36" t="n">
        <f aca="false">I637*1.02</f>
        <v>22.455920118996</v>
      </c>
      <c r="K637" s="35" t="n">
        <f aca="false">J637*1.1</f>
        <v>24.7015121308956</v>
      </c>
      <c r="L637" s="36" t="n">
        <f aca="false">K637*1.099</f>
        <v>27.1469618318543</v>
      </c>
      <c r="M637" s="73" t="n">
        <v>0.139</v>
      </c>
      <c r="N637" s="3" t="n">
        <v>1</v>
      </c>
      <c r="O637" s="76" t="s">
        <v>2170</v>
      </c>
      <c r="P637" s="32" t="s">
        <v>2073</v>
      </c>
    </row>
    <row r="638" customFormat="false" ht="10.2" hidden="false" customHeight="true" outlineLevel="0" collapsed="false">
      <c r="A638" s="33" t="s">
        <v>2171</v>
      </c>
      <c r="B638" s="76" t="s">
        <v>19</v>
      </c>
      <c r="C638" s="3" t="s">
        <v>2172</v>
      </c>
      <c r="D638" s="3" t="s">
        <v>2173</v>
      </c>
      <c r="E638" s="34" t="n">
        <v>47.5</v>
      </c>
      <c r="F638" s="35" t="n">
        <f aca="false">E638*1.0712</f>
        <v>50.882</v>
      </c>
      <c r="G638" s="35" t="n">
        <f aca="false">F638*1.0609</f>
        <v>53.9807138</v>
      </c>
      <c r="H638" s="36" t="n">
        <f aca="false">G638*1.025</f>
        <v>55.330231645</v>
      </c>
      <c r="I638" s="36" t="n">
        <f aca="false">H638*1.05</f>
        <v>58.09674322725</v>
      </c>
      <c r="J638" s="36" t="n">
        <f aca="false">I638*1.02</f>
        <v>59.258678091795</v>
      </c>
      <c r="K638" s="36" t="n">
        <f aca="false">J638*1.08</f>
        <v>63.9993723391386</v>
      </c>
      <c r="L638" s="36" t="n">
        <f aca="false">K638*1.099</f>
        <v>70.3353102007133</v>
      </c>
      <c r="M638" s="37" t="n">
        <v>0.34</v>
      </c>
      <c r="N638" s="3" t="n">
        <v>1</v>
      </c>
      <c r="O638" s="38" t="s">
        <v>2174</v>
      </c>
      <c r="P638" s="32" t="s">
        <v>31</v>
      </c>
    </row>
    <row r="639" customFormat="false" ht="10.2" hidden="false" customHeight="true" outlineLevel="0" collapsed="false">
      <c r="A639" s="33" t="s">
        <v>2175</v>
      </c>
      <c r="B639" s="76" t="s">
        <v>19</v>
      </c>
      <c r="C639" s="3" t="s">
        <v>2176</v>
      </c>
      <c r="D639" s="3" t="s">
        <v>2173</v>
      </c>
      <c r="E639" s="34" t="n">
        <v>68</v>
      </c>
      <c r="F639" s="35" t="n">
        <f aca="false">E639*1.0712</f>
        <v>72.8416</v>
      </c>
      <c r="G639" s="35" t="n">
        <f aca="false">F639*1.0609</f>
        <v>77.27765344</v>
      </c>
      <c r="H639" s="36" t="n">
        <f aca="false">G639*1.025</f>
        <v>79.209594776</v>
      </c>
      <c r="I639" s="36" t="n">
        <f aca="false">H639*1.05</f>
        <v>83.1700745148</v>
      </c>
      <c r="J639" s="36" t="n">
        <f aca="false">I639*1.02</f>
        <v>84.833476005096</v>
      </c>
      <c r="K639" s="36" t="n">
        <f aca="false">J639*1.08</f>
        <v>91.6201540855037</v>
      </c>
      <c r="L639" s="36" t="n">
        <f aca="false">K639*1.099</f>
        <v>100.690549339969</v>
      </c>
      <c r="M639" s="37" t="n">
        <v>0.53</v>
      </c>
      <c r="N639" s="3" t="n">
        <v>1</v>
      </c>
      <c r="O639" s="38" t="s">
        <v>2177</v>
      </c>
      <c r="P639" s="32" t="s">
        <v>31</v>
      </c>
    </row>
    <row r="640" customFormat="false" ht="10.2" hidden="false" customHeight="true" outlineLevel="0" collapsed="false">
      <c r="A640" s="33" t="s">
        <v>2178</v>
      </c>
      <c r="B640" s="76" t="s">
        <v>19</v>
      </c>
      <c r="C640" s="3" t="s">
        <v>2179</v>
      </c>
      <c r="D640" s="3" t="s">
        <v>2173</v>
      </c>
      <c r="E640" s="34" t="n">
        <v>109</v>
      </c>
      <c r="F640" s="35" t="n">
        <f aca="false">E640*1.0712</f>
        <v>116.7608</v>
      </c>
      <c r="G640" s="35" t="n">
        <f aca="false">F640*1.0609</f>
        <v>123.87153272</v>
      </c>
      <c r="H640" s="36" t="n">
        <f aca="false">G640*1.025</f>
        <v>126.968321038</v>
      </c>
      <c r="I640" s="36" t="n">
        <f aca="false">H640*1.05</f>
        <v>133.3167370899</v>
      </c>
      <c r="J640" s="36" t="n">
        <f aca="false">I640*1.02</f>
        <v>135.983071831698</v>
      </c>
      <c r="K640" s="36" t="n">
        <f aca="false">J640*1.08</f>
        <v>146.861717578234</v>
      </c>
      <c r="L640" s="36" t="n">
        <f aca="false">K640*1.099</f>
        <v>161.401027618479</v>
      </c>
      <c r="M640" s="37" t="n">
        <v>0.7</v>
      </c>
      <c r="N640" s="3" t="n">
        <v>1</v>
      </c>
      <c r="O640" s="38" t="s">
        <v>2180</v>
      </c>
      <c r="P640" s="32" t="s">
        <v>31</v>
      </c>
    </row>
    <row r="641" customFormat="false" ht="10.2" hidden="false" customHeight="true" outlineLevel="0" collapsed="false">
      <c r="A641" s="38" t="s">
        <v>2181</v>
      </c>
      <c r="B641" s="38" t="s">
        <v>19</v>
      </c>
      <c r="C641" s="3" t="s">
        <v>2182</v>
      </c>
      <c r="D641" s="3"/>
      <c r="E641" s="34" t="n">
        <v>96.4</v>
      </c>
      <c r="F641" s="35" t="n">
        <f aca="false">E641*1.0712</f>
        <v>103.26368</v>
      </c>
      <c r="G641" s="35" t="n">
        <f aca="false">F641*1.0609</f>
        <v>109.552438112</v>
      </c>
      <c r="H641" s="36" t="n">
        <f aca="false">G641*1.025</f>
        <v>112.2912490648</v>
      </c>
      <c r="I641" s="36" t="n">
        <f aca="false">H641*1.05</f>
        <v>117.90581151804</v>
      </c>
      <c r="J641" s="36" t="n">
        <f aca="false">I641*1.02</f>
        <v>120.263927748401</v>
      </c>
      <c r="K641" s="36" t="n">
        <f aca="false">J641*1.08</f>
        <v>129.885041968273</v>
      </c>
      <c r="L641" s="36" t="n">
        <f aca="false">K641*1.099</f>
        <v>142.743661123132</v>
      </c>
      <c r="M641" s="46" t="n">
        <v>0.34</v>
      </c>
      <c r="N641" s="3" t="n">
        <v>1</v>
      </c>
      <c r="O641" s="47" t="s">
        <v>2183</v>
      </c>
      <c r="P641" s="32" t="s">
        <v>31</v>
      </c>
    </row>
    <row r="642" customFormat="false" ht="10.2" hidden="false" customHeight="true" outlineLevel="0" collapsed="false">
      <c r="A642" s="38" t="s">
        <v>2184</v>
      </c>
      <c r="B642" s="38" t="s">
        <v>19</v>
      </c>
      <c r="C642" s="3" t="s">
        <v>2185</v>
      </c>
      <c r="D642" s="3"/>
      <c r="E642" s="34" t="n">
        <v>69.2</v>
      </c>
      <c r="F642" s="35" t="n">
        <f aca="false">E642*1.0712</f>
        <v>74.12704</v>
      </c>
      <c r="G642" s="35" t="n">
        <f aca="false">F642*1.0609</f>
        <v>78.641376736</v>
      </c>
      <c r="H642" s="36" t="n">
        <f aca="false">G642*1.025</f>
        <v>80.6074111544</v>
      </c>
      <c r="I642" s="36" t="n">
        <f aca="false">H642*1.05</f>
        <v>84.63778171212</v>
      </c>
      <c r="J642" s="36" t="n">
        <f aca="false">I642*1.02</f>
        <v>86.3305373463624</v>
      </c>
      <c r="K642" s="36" t="n">
        <f aca="false">J642*1.08</f>
        <v>93.2369803340714</v>
      </c>
      <c r="L642" s="36" t="n">
        <f aca="false">K642*1.099</f>
        <v>102.467441387144</v>
      </c>
      <c r="M642" s="46" t="n">
        <v>0.529</v>
      </c>
      <c r="N642" s="3" t="n">
        <v>1</v>
      </c>
      <c r="O642" s="47" t="s">
        <v>2186</v>
      </c>
      <c r="P642" s="32" t="s">
        <v>31</v>
      </c>
    </row>
    <row r="643" customFormat="false" ht="10.2" hidden="false" customHeight="true" outlineLevel="0" collapsed="false">
      <c r="A643" s="38" t="s">
        <v>2187</v>
      </c>
      <c r="B643" s="38" t="s">
        <v>19</v>
      </c>
      <c r="C643" s="3" t="s">
        <v>2188</v>
      </c>
      <c r="D643" s="3"/>
      <c r="E643" s="34" t="n">
        <v>111.5</v>
      </c>
      <c r="F643" s="35" t="n">
        <f aca="false">E643*1.0712</f>
        <v>119.4388</v>
      </c>
      <c r="G643" s="35" t="n">
        <f aca="false">F643*1.0609</f>
        <v>126.71262292</v>
      </c>
      <c r="H643" s="36" t="n">
        <f aca="false">G643*1.025</f>
        <v>129.880438493</v>
      </c>
      <c r="I643" s="36" t="n">
        <f aca="false">H643*1.05</f>
        <v>136.37446041765</v>
      </c>
      <c r="J643" s="36" t="n">
        <f aca="false">I643*1.02</f>
        <v>139.101949626003</v>
      </c>
      <c r="K643" s="36" t="n">
        <f aca="false">J643*1.08</f>
        <v>150.230105596083</v>
      </c>
      <c r="L643" s="36" t="n">
        <f aca="false">K643*1.099</f>
        <v>165.102886050095</v>
      </c>
      <c r="M643" s="46" t="n">
        <v>0.7</v>
      </c>
      <c r="N643" s="3" t="n">
        <v>1</v>
      </c>
      <c r="O643" s="47" t="s">
        <v>2189</v>
      </c>
      <c r="P643" s="32" t="s">
        <v>31</v>
      </c>
    </row>
    <row r="644" customFormat="false" ht="10.2" hidden="false" customHeight="true" outlineLevel="0" collapsed="false">
      <c r="A644" s="38" t="s">
        <v>2190</v>
      </c>
      <c r="B644" s="38" t="s">
        <v>19</v>
      </c>
      <c r="C644" s="3" t="s">
        <v>2191</v>
      </c>
      <c r="D644" s="3"/>
      <c r="E644" s="34" t="n">
        <v>42.3</v>
      </c>
      <c r="F644" s="35" t="n">
        <f aca="false">E644*1.0712</f>
        <v>45.31176</v>
      </c>
      <c r="G644" s="35" t="n">
        <f aca="false">F644*1.0609</f>
        <v>48.071246184</v>
      </c>
      <c r="H644" s="36" t="n">
        <f aca="false">G644*1.025</f>
        <v>49.2730273386</v>
      </c>
      <c r="I644" s="36" t="n">
        <f aca="false">H644*1.05</f>
        <v>51.73667870553</v>
      </c>
      <c r="J644" s="36" t="n">
        <f aca="false">I644*1.02</f>
        <v>52.7714122796406</v>
      </c>
      <c r="K644" s="36" t="n">
        <f aca="false">J644*1.08</f>
        <v>56.9931252620118</v>
      </c>
      <c r="L644" s="36" t="n">
        <f aca="false">K644*1.099</f>
        <v>62.635444662951</v>
      </c>
      <c r="M644" s="46" t="n">
        <v>0.274</v>
      </c>
      <c r="N644" s="3" t="n">
        <v>1</v>
      </c>
      <c r="O644" s="47" t="s">
        <v>2192</v>
      </c>
      <c r="P644" s="32" t="s">
        <v>31</v>
      </c>
    </row>
    <row r="645" customFormat="false" ht="10.2" hidden="false" customHeight="true" outlineLevel="0" collapsed="false">
      <c r="A645" s="33" t="s">
        <v>2193</v>
      </c>
      <c r="B645" s="76" t="s">
        <v>2194</v>
      </c>
      <c r="C645" s="3" t="s">
        <v>2195</v>
      </c>
      <c r="D645" s="3" t="s">
        <v>2196</v>
      </c>
      <c r="E645" s="34" t="n">
        <v>2.9</v>
      </c>
      <c r="F645" s="35" t="n">
        <f aca="false">E645*1.0712</f>
        <v>3.10648</v>
      </c>
      <c r="G645" s="35" t="n">
        <f aca="false">F645*1.0609</f>
        <v>3.295664632</v>
      </c>
      <c r="H645" s="36" t="n">
        <f aca="false">G645*1.025</f>
        <v>3.3780562478</v>
      </c>
      <c r="I645" s="36" t="n">
        <f aca="false">H645*1.125</f>
        <v>3.800313278775</v>
      </c>
      <c r="J645" s="36" t="n">
        <f aca="false">I645*1.02</f>
        <v>3.8763195443505</v>
      </c>
      <c r="K645" s="36" t="n">
        <f aca="false">J645*1.21</f>
        <v>4.6903466486641</v>
      </c>
      <c r="L645" s="36" t="n">
        <f aca="false">K645*1.069</f>
        <v>5.01398056742193</v>
      </c>
      <c r="M645" s="37" t="n">
        <v>0.026</v>
      </c>
      <c r="N645" s="3" t="n">
        <v>10</v>
      </c>
      <c r="O645" s="38" t="s">
        <v>2197</v>
      </c>
      <c r="P645" s="32" t="s">
        <v>31</v>
      </c>
    </row>
    <row r="646" customFormat="false" ht="10.2" hidden="false" customHeight="true" outlineLevel="0" collapsed="false">
      <c r="A646" s="33" t="s">
        <v>2198</v>
      </c>
      <c r="B646" s="76" t="s">
        <v>1219</v>
      </c>
      <c r="C646" s="3" t="s">
        <v>2199</v>
      </c>
      <c r="D646" s="3" t="s">
        <v>2200</v>
      </c>
      <c r="E646" s="34" t="n">
        <v>21.2</v>
      </c>
      <c r="F646" s="35" t="n">
        <f aca="false">E646*1.0712</f>
        <v>22.70944</v>
      </c>
      <c r="G646" s="35" t="n">
        <f aca="false">F646*1.0609</f>
        <v>24.092444896</v>
      </c>
      <c r="H646" s="36" t="n">
        <f aca="false">G646*1.025</f>
        <v>24.6947560184</v>
      </c>
      <c r="I646" s="36" t="n">
        <f aca="false">H646*1.125</f>
        <v>27.7816005207</v>
      </c>
      <c r="J646" s="36" t="n">
        <f aca="false">I646*1.02</f>
        <v>28.337232531114</v>
      </c>
      <c r="K646" s="36" t="n">
        <f aca="false">J646*1.075</f>
        <v>30.4625249709475</v>
      </c>
      <c r="L646" s="36" t="n">
        <f aca="false">K646*1.069</f>
        <v>32.5644391939429</v>
      </c>
      <c r="M646" s="37" t="n">
        <v>0.146</v>
      </c>
      <c r="N646" s="3" t="n">
        <v>1</v>
      </c>
      <c r="O646" s="38" t="s">
        <v>2201</v>
      </c>
      <c r="P646" s="32" t="s">
        <v>31</v>
      </c>
    </row>
    <row r="647" customFormat="false" ht="10.2" hidden="false" customHeight="true" outlineLevel="0" collapsed="false">
      <c r="A647" s="84" t="s">
        <v>2202</v>
      </c>
      <c r="B647" s="87" t="s">
        <v>19</v>
      </c>
      <c r="C647" s="85" t="s">
        <v>2203</v>
      </c>
      <c r="D647" s="85" t="s">
        <v>2204</v>
      </c>
      <c r="E647" s="128" t="n">
        <v>105</v>
      </c>
      <c r="F647" s="35" t="n">
        <f aca="false">E647*1.0712</f>
        <v>112.476</v>
      </c>
      <c r="G647" s="35" t="n">
        <f aca="false">F647*1.0609</f>
        <v>119.3257884</v>
      </c>
      <c r="H647" s="36" t="n">
        <f aca="false">G647*1.025</f>
        <v>122.30893311</v>
      </c>
      <c r="I647" s="36" t="n">
        <f aca="false">H647*1.05</f>
        <v>128.4243797655</v>
      </c>
      <c r="J647" s="36" t="n">
        <f aca="false">I647*1.02</f>
        <v>130.99286736081</v>
      </c>
      <c r="K647" s="36" t="n">
        <f aca="false">J647*1.08</f>
        <v>141.472296749675</v>
      </c>
      <c r="L647" s="36" t="n">
        <f aca="false">K647*1.099</f>
        <v>155.478054127893</v>
      </c>
      <c r="M647" s="129" t="n">
        <v>0.5</v>
      </c>
      <c r="N647" s="3" t="n">
        <v>1</v>
      </c>
      <c r="O647" s="75" t="s">
        <v>2205</v>
      </c>
      <c r="P647" s="32" t="s">
        <v>31</v>
      </c>
    </row>
    <row r="648" customFormat="false" ht="10.2" hidden="false" customHeight="true" outlineLevel="0" collapsed="false">
      <c r="A648" s="84" t="s">
        <v>2206</v>
      </c>
      <c r="B648" s="87" t="s">
        <v>19</v>
      </c>
      <c r="C648" s="85" t="s">
        <v>2207</v>
      </c>
      <c r="D648" s="85" t="s">
        <v>2208</v>
      </c>
      <c r="E648" s="128" t="n">
        <v>75</v>
      </c>
      <c r="F648" s="35" t="n">
        <f aca="false">E648*1.0712</f>
        <v>80.34</v>
      </c>
      <c r="G648" s="35" t="n">
        <f aca="false">F648*1.0609</f>
        <v>85.232706</v>
      </c>
      <c r="H648" s="36" t="n">
        <f aca="false">G648*1.025</f>
        <v>87.36352365</v>
      </c>
      <c r="I648" s="36" t="n">
        <f aca="false">H648*1.05</f>
        <v>91.7316998325</v>
      </c>
      <c r="J648" s="36" t="n">
        <f aca="false">I648*1.02</f>
        <v>93.56633382915</v>
      </c>
      <c r="K648" s="36" t="n">
        <f aca="false">J648*1.08</f>
        <v>101.051640535482</v>
      </c>
      <c r="L648" s="36" t="n">
        <f aca="false">K648*1.099</f>
        <v>111.055752948495</v>
      </c>
      <c r="M648" s="129" t="n">
        <v>0.26</v>
      </c>
      <c r="N648" s="3" t="n">
        <v>1</v>
      </c>
      <c r="O648" s="75" t="s">
        <v>2209</v>
      </c>
      <c r="P648" s="32" t="s">
        <v>31</v>
      </c>
    </row>
    <row r="649" customFormat="false" ht="10.2" hidden="false" customHeight="true" outlineLevel="0" collapsed="false">
      <c r="A649" s="84" t="s">
        <v>2210</v>
      </c>
      <c r="B649" s="87" t="s">
        <v>19</v>
      </c>
      <c r="C649" s="85" t="s">
        <v>2207</v>
      </c>
      <c r="D649" s="85" t="s">
        <v>2211</v>
      </c>
      <c r="E649" s="128" t="n">
        <v>85.5</v>
      </c>
      <c r="F649" s="35" t="n">
        <f aca="false">E649*1.0712</f>
        <v>91.5876</v>
      </c>
      <c r="G649" s="35" t="n">
        <f aca="false">F649*1.0609</f>
        <v>97.16528484</v>
      </c>
      <c r="H649" s="36" t="n">
        <f aca="false">G649*1.025</f>
        <v>99.594416961</v>
      </c>
      <c r="I649" s="36" t="n">
        <f aca="false">H649*1.05</f>
        <v>104.57413780905</v>
      </c>
      <c r="J649" s="36" t="n">
        <f aca="false">I649*1.02</f>
        <v>106.665620565231</v>
      </c>
      <c r="K649" s="36" t="n">
        <f aca="false">J649*1.08</f>
        <v>115.198870210449</v>
      </c>
      <c r="L649" s="36" t="n">
        <f aca="false">K649*1.099</f>
        <v>126.603558361284</v>
      </c>
      <c r="M649" s="129" t="n">
        <v>0.71</v>
      </c>
      <c r="N649" s="3" t="n">
        <v>1</v>
      </c>
      <c r="O649" s="75" t="s">
        <v>2212</v>
      </c>
      <c r="P649" s="32" t="s">
        <v>31</v>
      </c>
    </row>
    <row r="650" customFormat="false" ht="10.2" hidden="false" customHeight="true" outlineLevel="0" collapsed="false">
      <c r="A650" s="84" t="n">
        <v>258150699</v>
      </c>
      <c r="B650" s="87" t="s">
        <v>93</v>
      </c>
      <c r="C650" s="85" t="s">
        <v>2213</v>
      </c>
      <c r="D650" s="85" t="s">
        <v>2214</v>
      </c>
      <c r="E650" s="128" t="n">
        <v>86.5</v>
      </c>
      <c r="F650" s="35" t="n">
        <f aca="false">E650*1.0712</f>
        <v>92.6588</v>
      </c>
      <c r="G650" s="35" t="n">
        <f aca="false">F650*1.0609</f>
        <v>98.30172092</v>
      </c>
      <c r="H650" s="36" t="n">
        <v>22.53</v>
      </c>
      <c r="I650" s="36" t="n">
        <f aca="false">H650*1.05</f>
        <v>23.6565</v>
      </c>
      <c r="J650" s="36" t="n">
        <f aca="false">I650*1.02</f>
        <v>24.12963</v>
      </c>
      <c r="K650" s="35" t="n">
        <f aca="false">J650*1.1</f>
        <v>26.542593</v>
      </c>
      <c r="L650" s="36" t="n">
        <f aca="false">K650*1.099</f>
        <v>29.170309707</v>
      </c>
      <c r="M650" s="129" t="n">
        <v>0.1</v>
      </c>
      <c r="N650" s="3" t="n">
        <v>1</v>
      </c>
      <c r="O650" s="130" t="s">
        <v>2215</v>
      </c>
      <c r="P650" s="32" t="s">
        <v>96</v>
      </c>
    </row>
    <row r="651" customFormat="false" ht="10.2" hidden="false" customHeight="true" outlineLevel="0" collapsed="false">
      <c r="A651" s="41" t="s">
        <v>2216</v>
      </c>
      <c r="B651" s="77" t="s">
        <v>19</v>
      </c>
      <c r="C651" s="45" t="s">
        <v>2217</v>
      </c>
      <c r="D651" s="45" t="s">
        <v>2218</v>
      </c>
      <c r="E651" s="34" t="n">
        <v>33.5</v>
      </c>
      <c r="F651" s="35" t="n">
        <f aca="false">E651*1.0712</f>
        <v>35.8852</v>
      </c>
      <c r="G651" s="35" t="n">
        <f aca="false">F651*1.0609</f>
        <v>38.07060868</v>
      </c>
      <c r="H651" s="36" t="n">
        <f aca="false">G651*1.025</f>
        <v>39.022373897</v>
      </c>
      <c r="I651" s="36" t="n">
        <f aca="false">H651*1.05</f>
        <v>40.97349259185</v>
      </c>
      <c r="J651" s="36" t="n">
        <f aca="false">I651*1.02</f>
        <v>41.792962443687</v>
      </c>
      <c r="K651" s="36" t="n">
        <f aca="false">J651*1.08</f>
        <v>45.136399439182</v>
      </c>
      <c r="L651" s="36" t="n">
        <f aca="false">K651*1.099</f>
        <v>49.604902983661</v>
      </c>
      <c r="M651" s="39" t="n">
        <v>0.065</v>
      </c>
      <c r="N651" s="3" t="n">
        <v>1</v>
      </c>
      <c r="O651" s="40" t="s">
        <v>2219</v>
      </c>
      <c r="P651" s="32" t="s">
        <v>31</v>
      </c>
    </row>
    <row r="652" customFormat="false" ht="10.2" hidden="false" customHeight="true" outlineLevel="0" collapsed="false">
      <c r="A652" s="27" t="n">
        <v>258830699</v>
      </c>
      <c r="B652" s="66" t="s">
        <v>19</v>
      </c>
      <c r="C652" s="21" t="s">
        <v>2220</v>
      </c>
      <c r="D652" s="21" t="s">
        <v>2221</v>
      </c>
      <c r="E652" s="28" t="n">
        <v>18.5</v>
      </c>
      <c r="F652" s="29" t="n">
        <f aca="false">E652*1.0712</f>
        <v>19.8172</v>
      </c>
      <c r="G652" s="29" t="n">
        <f aca="false">F652*1.0609</f>
        <v>21.02406748</v>
      </c>
      <c r="H652" s="23" t="n">
        <f aca="false">G652*1.025</f>
        <v>21.549669167</v>
      </c>
      <c r="I652" s="23" t="n">
        <f aca="false">H652*1.05</f>
        <v>22.62715262535</v>
      </c>
      <c r="J652" s="23" t="n">
        <f aca="false">I652*1.02</f>
        <v>23.079695677857</v>
      </c>
      <c r="K652" s="23" t="n">
        <f aca="false">J652*1.08</f>
        <v>24.9260713320856</v>
      </c>
      <c r="L652" s="23" t="n">
        <f aca="false">K652*1.069</f>
        <v>26.6459702539995</v>
      </c>
      <c r="M652" s="88" t="n">
        <v>0.18</v>
      </c>
      <c r="N652" s="21" t="n">
        <v>1</v>
      </c>
      <c r="O652" s="31" t="s">
        <v>2222</v>
      </c>
      <c r="P652" s="67" t="s">
        <v>888</v>
      </c>
    </row>
    <row r="653" customFormat="false" ht="10.2" hidden="false" customHeight="true" outlineLevel="0" collapsed="false">
      <c r="A653" s="31" t="s">
        <v>2223</v>
      </c>
      <c r="B653" s="31" t="s">
        <v>1219</v>
      </c>
      <c r="C653" s="21" t="s">
        <v>2224</v>
      </c>
      <c r="D653" s="21" t="s">
        <v>2021</v>
      </c>
      <c r="E653" s="28"/>
      <c r="F653" s="29" t="n">
        <v>1.9</v>
      </c>
      <c r="G653" s="29" t="n">
        <f aca="false">F653*1.0609</f>
        <v>2.01571</v>
      </c>
      <c r="H653" s="23" t="n">
        <f aca="false">G653*1.025</f>
        <v>2.06610275</v>
      </c>
      <c r="I653" s="23" t="n">
        <f aca="false">H653*1.125</f>
        <v>2.32436559375</v>
      </c>
      <c r="J653" s="23" t="n">
        <f aca="false">I653*1.02</f>
        <v>2.370852905625</v>
      </c>
      <c r="K653" s="23" t="n">
        <f aca="false">J653*1.075</f>
        <v>2.54866687354687</v>
      </c>
      <c r="L653" s="23" t="n">
        <f aca="false">K653*1.069</f>
        <v>2.72452488782161</v>
      </c>
      <c r="M653" s="69" t="n">
        <v>0.008</v>
      </c>
      <c r="N653" s="21" t="n">
        <v>1</v>
      </c>
      <c r="O653" s="31" t="s">
        <v>2225</v>
      </c>
      <c r="P653" s="67" t="s">
        <v>2023</v>
      </c>
    </row>
    <row r="654" customFormat="false" ht="10.2" hidden="false" customHeight="true" outlineLevel="0" collapsed="false">
      <c r="A654" s="33" t="s">
        <v>2226</v>
      </c>
      <c r="B654" s="76" t="s">
        <v>19</v>
      </c>
      <c r="C654" s="3" t="s">
        <v>2227</v>
      </c>
      <c r="D654" s="3" t="s">
        <v>2228</v>
      </c>
      <c r="E654" s="34" t="n">
        <v>8.3</v>
      </c>
      <c r="F654" s="35" t="n">
        <f aca="false">E654*1.0712</f>
        <v>8.89096</v>
      </c>
      <c r="G654" s="35" t="n">
        <f aca="false">F654*1.0609</f>
        <v>9.432419464</v>
      </c>
      <c r="H654" s="36" t="n">
        <f aca="false">G654*1.025</f>
        <v>9.6682299506</v>
      </c>
      <c r="I654" s="36" t="n">
        <f aca="false">H654*1.05</f>
        <v>10.15164144813</v>
      </c>
      <c r="J654" s="36" t="n">
        <f aca="false">I654*1.02</f>
        <v>10.3546742770926</v>
      </c>
      <c r="K654" s="36" t="n">
        <f aca="false">J654*1.08</f>
        <v>11.18304821926</v>
      </c>
      <c r="L654" s="36" t="n">
        <f aca="false">K654*1.099</f>
        <v>12.2901699929667</v>
      </c>
      <c r="M654" s="73" t="n">
        <v>0.021</v>
      </c>
      <c r="N654" s="3" t="n">
        <v>1</v>
      </c>
      <c r="O654" s="38" t="s">
        <v>2229</v>
      </c>
      <c r="P654" s="32" t="s">
        <v>31</v>
      </c>
    </row>
    <row r="655" customFormat="false" ht="10.2" hidden="false" customHeight="true" outlineLevel="0" collapsed="false">
      <c r="A655" s="41" t="s">
        <v>2230</v>
      </c>
      <c r="B655" s="77" t="s">
        <v>19</v>
      </c>
      <c r="C655" s="45" t="s">
        <v>2231</v>
      </c>
      <c r="D655" s="131"/>
      <c r="E655" s="34" t="n">
        <v>31.7</v>
      </c>
      <c r="F655" s="35" t="n">
        <f aca="false">E655*1.0712</f>
        <v>33.95704</v>
      </c>
      <c r="G655" s="35" t="n">
        <f aca="false">F655*1.0609</f>
        <v>36.025023736</v>
      </c>
      <c r="H655" s="36" t="n">
        <f aca="false">G655*1.025</f>
        <v>36.9256493294</v>
      </c>
      <c r="I655" s="36" t="n">
        <f aca="false">H655*1.05</f>
        <v>38.77193179587</v>
      </c>
      <c r="J655" s="36" t="n">
        <f aca="false">I655*1.02</f>
        <v>39.5473704317874</v>
      </c>
      <c r="K655" s="36" t="n">
        <f aca="false">J655*1.08</f>
        <v>42.7111600663304</v>
      </c>
      <c r="L655" s="36" t="n">
        <f aca="false">K655*1.099</f>
        <v>46.9395649128971</v>
      </c>
      <c r="M655" s="46" t="n">
        <v>0.136</v>
      </c>
      <c r="N655" s="3" t="n">
        <v>1</v>
      </c>
      <c r="O655" s="40" t="s">
        <v>2232</v>
      </c>
      <c r="P655" s="32" t="s">
        <v>31</v>
      </c>
    </row>
    <row r="656" customFormat="false" ht="10.2" hidden="false" customHeight="true" outlineLevel="0" collapsed="false">
      <c r="A656" s="41" t="s">
        <v>2233</v>
      </c>
      <c r="B656" s="77" t="s">
        <v>19</v>
      </c>
      <c r="C656" s="45" t="s">
        <v>2234</v>
      </c>
      <c r="D656" s="131"/>
      <c r="E656" s="34" t="n">
        <v>29.9</v>
      </c>
      <c r="F656" s="35" t="n">
        <f aca="false">E656*1.0712</f>
        <v>32.02888</v>
      </c>
      <c r="G656" s="35" t="n">
        <f aca="false">F656*1.0609</f>
        <v>33.979438792</v>
      </c>
      <c r="H656" s="36" t="n">
        <f aca="false">G656*1.025</f>
        <v>34.8289247618</v>
      </c>
      <c r="I656" s="36" t="n">
        <f aca="false">H656*1.05</f>
        <v>36.57037099989</v>
      </c>
      <c r="J656" s="36" t="n">
        <f aca="false">I656*1.02</f>
        <v>37.3017784198878</v>
      </c>
      <c r="K656" s="36" t="n">
        <f aca="false">J656*1.08</f>
        <v>40.2859206934788</v>
      </c>
      <c r="L656" s="36" t="n">
        <f aca="false">K656*1.099</f>
        <v>44.2742268421332</v>
      </c>
      <c r="M656" s="46" t="n">
        <v>0.078</v>
      </c>
      <c r="N656" s="3" t="n">
        <v>1</v>
      </c>
      <c r="O656" s="40" t="s">
        <v>2235</v>
      </c>
      <c r="P656" s="32" t="s">
        <v>31</v>
      </c>
    </row>
    <row r="657" customFormat="false" ht="10.2" hidden="false" customHeight="true" outlineLevel="0" collapsed="false">
      <c r="A657" s="41" t="s">
        <v>2236</v>
      </c>
      <c r="B657" s="77" t="s">
        <v>19</v>
      </c>
      <c r="C657" s="45" t="s">
        <v>2237</v>
      </c>
      <c r="D657" s="45" t="s">
        <v>1718</v>
      </c>
      <c r="E657" s="34" t="n">
        <v>10.1</v>
      </c>
      <c r="F657" s="35" t="n">
        <f aca="false">E657*1.0712</f>
        <v>10.81912</v>
      </c>
      <c r="G657" s="35" t="n">
        <f aca="false">F657*1.0609</f>
        <v>11.478004408</v>
      </c>
      <c r="H657" s="36" t="n">
        <f aca="false">G657*1.025</f>
        <v>11.7649545182</v>
      </c>
      <c r="I657" s="36" t="n">
        <f aca="false">H657*1.05</f>
        <v>12.35320224411</v>
      </c>
      <c r="J657" s="36" t="n">
        <f aca="false">I657*1.02</f>
        <v>12.6002662889922</v>
      </c>
      <c r="K657" s="36" t="n">
        <f aca="false">J657*1.08</f>
        <v>13.6082875921116</v>
      </c>
      <c r="L657" s="36" t="n">
        <f aca="false">K657*1.099</f>
        <v>14.9555080637306</v>
      </c>
      <c r="M657" s="46" t="n">
        <v>0.078</v>
      </c>
      <c r="N657" s="3" t="n">
        <v>1</v>
      </c>
      <c r="O657" s="40" t="s">
        <v>2238</v>
      </c>
      <c r="P657" s="32" t="s">
        <v>31</v>
      </c>
    </row>
    <row r="658" customFormat="false" ht="10.2" hidden="false" customHeight="true" outlineLevel="0" collapsed="false">
      <c r="A658" s="40" t="s">
        <v>2239</v>
      </c>
      <c r="B658" s="40" t="s">
        <v>19</v>
      </c>
      <c r="C658" s="45" t="s">
        <v>2240</v>
      </c>
      <c r="D658" s="45" t="s">
        <v>275</v>
      </c>
      <c r="E658" s="34" t="n">
        <v>41</v>
      </c>
      <c r="F658" s="35" t="n">
        <f aca="false">E658*1.0712</f>
        <v>43.9192</v>
      </c>
      <c r="G658" s="35" t="n">
        <f aca="false">F658*1.0609</f>
        <v>46.59387928</v>
      </c>
      <c r="H658" s="36" t="n">
        <f aca="false">G658*1.025</f>
        <v>47.758726262</v>
      </c>
      <c r="I658" s="36" t="n">
        <f aca="false">H658*1.05</f>
        <v>50.1466625751</v>
      </c>
      <c r="J658" s="36" t="n">
        <f aca="false">I658*1.02</f>
        <v>51.149595826602</v>
      </c>
      <c r="K658" s="36" t="n">
        <f aca="false">J658*1.08</f>
        <v>55.2415634927302</v>
      </c>
      <c r="L658" s="36" t="n">
        <f aca="false">K658*1.099</f>
        <v>60.7104782785104</v>
      </c>
      <c r="M658" s="39" t="n">
        <v>0.25</v>
      </c>
      <c r="N658" s="3" t="n">
        <v>1</v>
      </c>
      <c r="O658" s="75" t="s">
        <v>2241</v>
      </c>
      <c r="P658" s="32" t="s">
        <v>31</v>
      </c>
    </row>
    <row r="659" customFormat="false" ht="10.2" hidden="false" customHeight="true" outlineLevel="0" collapsed="false">
      <c r="A659" s="38" t="s">
        <v>2242</v>
      </c>
      <c r="B659" s="38" t="s">
        <v>19</v>
      </c>
      <c r="C659" s="45" t="s">
        <v>2243</v>
      </c>
      <c r="D659" s="45"/>
      <c r="E659" s="34" t="n">
        <v>10.1</v>
      </c>
      <c r="F659" s="35" t="n">
        <f aca="false">E659*1.0712</f>
        <v>10.81912</v>
      </c>
      <c r="G659" s="35" t="n">
        <f aca="false">F659*1.0609</f>
        <v>11.478004408</v>
      </c>
      <c r="H659" s="36" t="n">
        <f aca="false">G659*1.025</f>
        <v>11.7649545182</v>
      </c>
      <c r="I659" s="36" t="n">
        <f aca="false">H659*1.05</f>
        <v>12.35320224411</v>
      </c>
      <c r="J659" s="36" t="n">
        <f aca="false">I659*1.02</f>
        <v>12.6002662889922</v>
      </c>
      <c r="K659" s="36" t="n">
        <f aca="false">J659*1.08</f>
        <v>13.6082875921116</v>
      </c>
      <c r="L659" s="36" t="n">
        <f aca="false">K659*1.099</f>
        <v>14.9555080637306</v>
      </c>
      <c r="M659" s="46" t="n">
        <v>0.001</v>
      </c>
      <c r="N659" s="3" t="n">
        <v>1</v>
      </c>
      <c r="O659" s="47" t="s">
        <v>2244</v>
      </c>
      <c r="P659" s="32" t="s">
        <v>31</v>
      </c>
    </row>
    <row r="660" customFormat="false" ht="10.2" hidden="false" customHeight="true" outlineLevel="0" collapsed="false">
      <c r="A660" s="38" t="s">
        <v>2245</v>
      </c>
      <c r="B660" s="38" t="s">
        <v>19</v>
      </c>
      <c r="C660" s="45" t="s">
        <v>2237</v>
      </c>
      <c r="D660" s="45" t="s">
        <v>2246</v>
      </c>
      <c r="E660" s="34" t="n">
        <v>11.2</v>
      </c>
      <c r="F660" s="35" t="n">
        <f aca="false">E660*1.0712</f>
        <v>11.99744</v>
      </c>
      <c r="G660" s="35" t="n">
        <f aca="false">F660*1.0609</f>
        <v>12.728084096</v>
      </c>
      <c r="H660" s="36" t="n">
        <f aca="false">G660*1.025</f>
        <v>13.0462861984</v>
      </c>
      <c r="I660" s="36" t="n">
        <f aca="false">H660*1.05</f>
        <v>13.69860050832</v>
      </c>
      <c r="J660" s="36" t="n">
        <f aca="false">I660*1.02</f>
        <v>13.9725725184864</v>
      </c>
      <c r="K660" s="36" t="n">
        <f aca="false">J660*1.08</f>
        <v>15.0903783199653</v>
      </c>
      <c r="L660" s="36" t="n">
        <f aca="false">K660*1.099</f>
        <v>16.5843257736419</v>
      </c>
      <c r="M660" s="46" t="n">
        <v>0.077</v>
      </c>
      <c r="N660" s="3" t="n">
        <v>1</v>
      </c>
      <c r="O660" s="47" t="s">
        <v>2247</v>
      </c>
      <c r="P660" s="32" t="s">
        <v>31</v>
      </c>
    </row>
    <row r="661" s="61" customFormat="true" ht="10.2" hidden="false" customHeight="true" outlineLevel="0" collapsed="false">
      <c r="A661" s="57" t="s">
        <v>2248</v>
      </c>
      <c r="B661" s="57" t="s">
        <v>93</v>
      </c>
      <c r="C661" s="58" t="s">
        <v>2249</v>
      </c>
      <c r="D661" s="58" t="s">
        <v>2250</v>
      </c>
      <c r="E661" s="58"/>
      <c r="F661" s="58"/>
      <c r="G661" s="58"/>
      <c r="H661" s="58"/>
      <c r="I661" s="58"/>
      <c r="J661" s="58" t="n">
        <v>158.69</v>
      </c>
      <c r="K661" s="35" t="n">
        <f aca="false">J661*1.1</f>
        <v>174.559</v>
      </c>
      <c r="L661" s="36" t="n">
        <f aca="false">K661*1.099</f>
        <v>191.840341</v>
      </c>
      <c r="M661" s="58" t="n">
        <v>0.028</v>
      </c>
      <c r="N661" s="58" t="n">
        <v>1</v>
      </c>
      <c r="O661" s="132" t="s">
        <v>2251</v>
      </c>
      <c r="P661" s="32" t="s">
        <v>96</v>
      </c>
    </row>
    <row r="662" customFormat="false" ht="10.2" hidden="false" customHeight="true" outlineLevel="0" collapsed="false">
      <c r="A662" s="33" t="s">
        <v>2252</v>
      </c>
      <c r="B662" s="76" t="s">
        <v>93</v>
      </c>
      <c r="C662" s="3" t="s">
        <v>2253</v>
      </c>
      <c r="D662" s="3" t="s">
        <v>2254</v>
      </c>
      <c r="E662" s="34" t="n">
        <v>29.5</v>
      </c>
      <c r="F662" s="35" t="n">
        <f aca="false">E662*1.0712</f>
        <v>31.6004</v>
      </c>
      <c r="G662" s="35" t="n">
        <f aca="false">F662*1.0609</f>
        <v>33.52486436</v>
      </c>
      <c r="H662" s="36" t="n">
        <f aca="false">G662*1.025</f>
        <v>34.362985969</v>
      </c>
      <c r="I662" s="36" t="n">
        <f aca="false">H662*1.05</f>
        <v>36.08113526745</v>
      </c>
      <c r="J662" s="36" t="n">
        <f aca="false">I662*1.02</f>
        <v>36.802757972799</v>
      </c>
      <c r="K662" s="35" t="n">
        <f aca="false">J662*1.1</f>
        <v>40.4830337700789</v>
      </c>
      <c r="L662" s="36" t="n">
        <f aca="false">K662*1.099</f>
        <v>44.4908541133167</v>
      </c>
      <c r="M662" s="37" t="n">
        <v>0.065</v>
      </c>
      <c r="N662" s="3" t="n">
        <v>1</v>
      </c>
      <c r="O662" s="38" t="s">
        <v>2255</v>
      </c>
      <c r="P662" s="32" t="s">
        <v>2256</v>
      </c>
    </row>
    <row r="663" customFormat="false" ht="10.2" hidden="false" customHeight="true" outlineLevel="0" collapsed="false">
      <c r="A663" s="33" t="s">
        <v>2257</v>
      </c>
      <c r="B663" s="76" t="s">
        <v>273</v>
      </c>
      <c r="C663" s="3" t="s">
        <v>1691</v>
      </c>
      <c r="D663" s="3" t="s">
        <v>2258</v>
      </c>
      <c r="E663" s="34" t="n">
        <v>8.6</v>
      </c>
      <c r="F663" s="35" t="n">
        <f aca="false">E663*1.0712</f>
        <v>9.21232</v>
      </c>
      <c r="G663" s="35" t="n">
        <f aca="false">F663*1.0609</f>
        <v>9.773350288</v>
      </c>
      <c r="H663" s="36" t="n">
        <f aca="false">G663*1.025</f>
        <v>10.0176840452</v>
      </c>
      <c r="I663" s="36" t="n">
        <f aca="false">H663*1.125</f>
        <v>11.26989455085</v>
      </c>
      <c r="J663" s="36" t="n">
        <f aca="false">I663*1.02</f>
        <v>11.495292441867</v>
      </c>
      <c r="K663" s="36" t="n">
        <f aca="false">J663*1.13</f>
        <v>12.9896804593097</v>
      </c>
      <c r="L663" s="36" t="n">
        <f aca="false">K663*1.069</f>
        <v>13.8859684110021</v>
      </c>
      <c r="M663" s="37" t="n">
        <v>0.075</v>
      </c>
      <c r="N663" s="3" t="n">
        <v>25</v>
      </c>
      <c r="O663" s="38" t="s">
        <v>2259</v>
      </c>
      <c r="P663" s="32" t="s">
        <v>31</v>
      </c>
    </row>
    <row r="664" customFormat="false" ht="10.2" hidden="false" customHeight="true" outlineLevel="0" collapsed="false">
      <c r="A664" s="33" t="s">
        <v>2260</v>
      </c>
      <c r="B664" s="76" t="s">
        <v>93</v>
      </c>
      <c r="C664" s="3" t="s">
        <v>2261</v>
      </c>
      <c r="D664" s="3" t="s">
        <v>2262</v>
      </c>
      <c r="E664" s="34" t="n">
        <v>18.9</v>
      </c>
      <c r="F664" s="35" t="n">
        <f aca="false">E664*1.0712</f>
        <v>20.24568</v>
      </c>
      <c r="G664" s="35" t="n">
        <f aca="false">F664*1.0609</f>
        <v>21.478641912</v>
      </c>
      <c r="H664" s="36" t="n">
        <f aca="false">G664*1.025</f>
        <v>22.0156079598</v>
      </c>
      <c r="I664" s="36" t="n">
        <f aca="false">H664*1.05</f>
        <v>23.11638835779</v>
      </c>
      <c r="J664" s="36" t="n">
        <f aca="false">I664*1.02</f>
        <v>23.5787161249458</v>
      </c>
      <c r="K664" s="35" t="n">
        <f aca="false">J664*1.1</f>
        <v>25.9365877374404</v>
      </c>
      <c r="L664" s="36" t="n">
        <f aca="false">K664*1.099</f>
        <v>28.504309923447</v>
      </c>
      <c r="M664" s="37" t="n">
        <v>0.048</v>
      </c>
      <c r="N664" s="3" t="n">
        <v>1</v>
      </c>
      <c r="O664" s="38" t="s">
        <v>2263</v>
      </c>
      <c r="P664" s="32" t="s">
        <v>31</v>
      </c>
    </row>
    <row r="665" customFormat="false" ht="10.2" hidden="false" customHeight="true" outlineLevel="0" collapsed="false">
      <c r="A665" s="33" t="s">
        <v>2264</v>
      </c>
      <c r="B665" s="76" t="s">
        <v>273</v>
      </c>
      <c r="C665" s="3" t="s">
        <v>2265</v>
      </c>
      <c r="D665" s="3" t="s">
        <v>2266</v>
      </c>
      <c r="E665" s="34" t="n">
        <v>1.4</v>
      </c>
      <c r="F665" s="35" t="n">
        <f aca="false">E665*1.0712</f>
        <v>1.49968</v>
      </c>
      <c r="G665" s="35" t="n">
        <f aca="false">F665*1.0609</f>
        <v>1.591010512</v>
      </c>
      <c r="H665" s="36" t="n">
        <f aca="false">G665*1.025</f>
        <v>1.6307857748</v>
      </c>
      <c r="I665" s="36" t="n">
        <f aca="false">H665*1.125</f>
        <v>1.83463399665</v>
      </c>
      <c r="J665" s="36" t="n">
        <f aca="false">I665*1.02</f>
        <v>1.871326676583</v>
      </c>
      <c r="K665" s="36" t="n">
        <f aca="false">J665*1.13</f>
        <v>2.11459914453879</v>
      </c>
      <c r="L665" s="36" t="n">
        <f aca="false">K665*1.069</f>
        <v>2.26050648551197</v>
      </c>
      <c r="M665" s="37" t="n">
        <v>0.01462</v>
      </c>
      <c r="N665" s="3" t="n">
        <v>20</v>
      </c>
      <c r="O665" s="38" t="s">
        <v>2267</v>
      </c>
      <c r="P665" s="32" t="s">
        <v>2268</v>
      </c>
    </row>
    <row r="666" customFormat="false" ht="10.2" hidden="false" customHeight="true" outlineLevel="0" collapsed="false">
      <c r="A666" s="33" t="s">
        <v>2269</v>
      </c>
      <c r="B666" s="76" t="s">
        <v>273</v>
      </c>
      <c r="C666" s="3" t="s">
        <v>2270</v>
      </c>
      <c r="D666" s="3" t="s">
        <v>2271</v>
      </c>
      <c r="E666" s="34" t="n">
        <v>1.8</v>
      </c>
      <c r="F666" s="35" t="n">
        <f aca="false">E666*1.0712</f>
        <v>1.92816</v>
      </c>
      <c r="G666" s="35" t="n">
        <f aca="false">F666*1.0609</f>
        <v>2.045584944</v>
      </c>
      <c r="H666" s="36" t="n">
        <f aca="false">G666*1.025</f>
        <v>2.0967245676</v>
      </c>
      <c r="I666" s="36" t="n">
        <f aca="false">H666*1.125</f>
        <v>2.35881513855</v>
      </c>
      <c r="J666" s="36" t="n">
        <f aca="false">I666*1.02</f>
        <v>2.405991441321</v>
      </c>
      <c r="K666" s="36" t="n">
        <f aca="false">J666*1.13</f>
        <v>2.71877032869273</v>
      </c>
      <c r="L666" s="36" t="n">
        <f aca="false">K666*1.069</f>
        <v>2.90636548137253</v>
      </c>
      <c r="M666" s="37" t="n">
        <v>0.02</v>
      </c>
      <c r="N666" s="3" t="n">
        <v>25</v>
      </c>
      <c r="O666" s="38" t="s">
        <v>2272</v>
      </c>
      <c r="P666" s="32" t="s">
        <v>2268</v>
      </c>
    </row>
    <row r="667" customFormat="false" ht="10.2" hidden="false" customHeight="true" outlineLevel="0" collapsed="false">
      <c r="A667" s="33" t="s">
        <v>2273</v>
      </c>
      <c r="B667" s="76" t="s">
        <v>273</v>
      </c>
      <c r="C667" s="3" t="s">
        <v>2265</v>
      </c>
      <c r="D667" s="3" t="s">
        <v>2274</v>
      </c>
      <c r="E667" s="34" t="n">
        <v>1.4</v>
      </c>
      <c r="F667" s="35" t="n">
        <f aca="false">E667*1.0712</f>
        <v>1.49968</v>
      </c>
      <c r="G667" s="35" t="n">
        <f aca="false">F667*1.0609</f>
        <v>1.591010512</v>
      </c>
      <c r="H667" s="36" t="n">
        <f aca="false">G667*1.025</f>
        <v>1.6307857748</v>
      </c>
      <c r="I667" s="36" t="n">
        <f aca="false">H667*1.125</f>
        <v>1.83463399665</v>
      </c>
      <c r="J667" s="36" t="n">
        <f aca="false">I667*1.02</f>
        <v>1.871326676583</v>
      </c>
      <c r="K667" s="36" t="n">
        <f aca="false">J667*1.13</f>
        <v>2.11459914453879</v>
      </c>
      <c r="L667" s="36" t="n">
        <f aca="false">K667*1.069</f>
        <v>2.26050648551197</v>
      </c>
      <c r="M667" s="37" t="n">
        <v>0.015</v>
      </c>
      <c r="N667" s="3" t="n">
        <v>20</v>
      </c>
      <c r="O667" s="38" t="s">
        <v>2275</v>
      </c>
      <c r="P667" s="32" t="s">
        <v>2268</v>
      </c>
    </row>
    <row r="668" customFormat="false" ht="10.2" hidden="false" customHeight="true" outlineLevel="0" collapsed="false">
      <c r="A668" s="33" t="s">
        <v>2276</v>
      </c>
      <c r="B668" s="76" t="s">
        <v>273</v>
      </c>
      <c r="C668" s="3" t="s">
        <v>2265</v>
      </c>
      <c r="D668" s="3" t="s">
        <v>2277</v>
      </c>
      <c r="E668" s="34" t="n">
        <v>2.7</v>
      </c>
      <c r="F668" s="35" t="n">
        <f aca="false">E668*1.0712</f>
        <v>2.89224</v>
      </c>
      <c r="G668" s="35" t="n">
        <f aca="false">F668*1.0609</f>
        <v>3.068377416</v>
      </c>
      <c r="H668" s="36" t="n">
        <f aca="false">G668*1.025</f>
        <v>3.1450868514</v>
      </c>
      <c r="I668" s="36" t="n">
        <f aca="false">H668*1.125</f>
        <v>3.538222707825</v>
      </c>
      <c r="J668" s="36" t="n">
        <f aca="false">I668*1.02</f>
        <v>3.6089871619815</v>
      </c>
      <c r="K668" s="36" t="n">
        <f aca="false">J668*1.13</f>
        <v>4.07815549303909</v>
      </c>
      <c r="L668" s="36" t="n">
        <f aca="false">K668*1.069</f>
        <v>4.35954822205879</v>
      </c>
      <c r="M668" s="37" t="n">
        <v>0.013</v>
      </c>
      <c r="N668" s="3" t="n">
        <v>25</v>
      </c>
      <c r="O668" s="38" t="s">
        <v>2278</v>
      </c>
      <c r="P668" s="32" t="s">
        <v>2268</v>
      </c>
    </row>
    <row r="669" customFormat="false" ht="10.2" hidden="false" customHeight="true" outlineLevel="0" collapsed="false">
      <c r="A669" s="33" t="s">
        <v>2279</v>
      </c>
      <c r="B669" s="76" t="s">
        <v>273</v>
      </c>
      <c r="C669" s="3" t="s">
        <v>2265</v>
      </c>
      <c r="D669" s="3" t="s">
        <v>2280</v>
      </c>
      <c r="E669" s="34" t="n">
        <v>3.8</v>
      </c>
      <c r="F669" s="35" t="n">
        <f aca="false">E669*1.0712</f>
        <v>4.07056</v>
      </c>
      <c r="G669" s="35" t="n">
        <f aca="false">F669*1.0609</f>
        <v>4.318457104</v>
      </c>
      <c r="H669" s="36" t="n">
        <f aca="false">G669*1.025</f>
        <v>4.4264185316</v>
      </c>
      <c r="I669" s="36" t="n">
        <f aca="false">H669*1.125</f>
        <v>4.97972084805</v>
      </c>
      <c r="J669" s="36" t="n">
        <f aca="false">I669*1.02</f>
        <v>5.079315265011</v>
      </c>
      <c r="K669" s="36" t="n">
        <f aca="false">J669*1.13</f>
        <v>5.73962624946243</v>
      </c>
      <c r="L669" s="36" t="n">
        <f aca="false">K669*1.069</f>
        <v>6.13566046067534</v>
      </c>
      <c r="M669" s="37" t="n">
        <v>0.036</v>
      </c>
      <c r="N669" s="3" t="n">
        <v>20</v>
      </c>
      <c r="O669" s="38" t="s">
        <v>2281</v>
      </c>
      <c r="P669" s="32" t="s">
        <v>2268</v>
      </c>
    </row>
    <row r="670" customFormat="false" ht="10.2" hidden="false" customHeight="true" outlineLevel="0" collapsed="false">
      <c r="A670" s="33" t="s">
        <v>2282</v>
      </c>
      <c r="B670" s="76" t="s">
        <v>273</v>
      </c>
      <c r="C670" s="3" t="s">
        <v>2265</v>
      </c>
      <c r="D670" s="3" t="s">
        <v>2283</v>
      </c>
      <c r="E670" s="34" t="n">
        <v>3.8</v>
      </c>
      <c r="F670" s="35" t="n">
        <f aca="false">E670*1.0712</f>
        <v>4.07056</v>
      </c>
      <c r="G670" s="35" t="n">
        <f aca="false">F670*1.0609</f>
        <v>4.318457104</v>
      </c>
      <c r="H670" s="36" t="n">
        <f aca="false">G670*1.025</f>
        <v>4.4264185316</v>
      </c>
      <c r="I670" s="36" t="n">
        <f aca="false">H670*1.125</f>
        <v>4.97972084805</v>
      </c>
      <c r="J670" s="36" t="n">
        <f aca="false">I670*1.02</f>
        <v>5.079315265011</v>
      </c>
      <c r="K670" s="36" t="n">
        <f aca="false">J670*1.13</f>
        <v>5.73962624946243</v>
      </c>
      <c r="L670" s="36" t="n">
        <f aca="false">K670*1.069</f>
        <v>6.13566046067534</v>
      </c>
      <c r="M670" s="37" t="n">
        <v>0.035</v>
      </c>
      <c r="N670" s="3" t="n">
        <v>20</v>
      </c>
      <c r="O670" s="38" t="s">
        <v>2284</v>
      </c>
      <c r="P670" s="32" t="s">
        <v>2268</v>
      </c>
    </row>
    <row r="671" customFormat="false" ht="10.2" hidden="false" customHeight="true" outlineLevel="0" collapsed="false">
      <c r="A671" s="33" t="s">
        <v>2285</v>
      </c>
      <c r="B671" s="76" t="s">
        <v>273</v>
      </c>
      <c r="C671" s="3" t="s">
        <v>2265</v>
      </c>
      <c r="D671" s="3" t="s">
        <v>2286</v>
      </c>
      <c r="E671" s="34" t="n">
        <v>3.8</v>
      </c>
      <c r="F671" s="35" t="n">
        <f aca="false">E671*1.0712</f>
        <v>4.07056</v>
      </c>
      <c r="G671" s="35" t="n">
        <f aca="false">F671*1.0609</f>
        <v>4.318457104</v>
      </c>
      <c r="H671" s="36" t="n">
        <f aca="false">G671*1.025</f>
        <v>4.4264185316</v>
      </c>
      <c r="I671" s="36" t="n">
        <f aca="false">H671*1.125</f>
        <v>4.97972084805</v>
      </c>
      <c r="J671" s="36" t="n">
        <f aca="false">I671*1.02</f>
        <v>5.079315265011</v>
      </c>
      <c r="K671" s="36" t="n">
        <f aca="false">J671*1.13</f>
        <v>5.73962624946243</v>
      </c>
      <c r="L671" s="36" t="n">
        <f aca="false">K671*1.069</f>
        <v>6.13566046067534</v>
      </c>
      <c r="M671" s="37" t="n">
        <v>0.033</v>
      </c>
      <c r="N671" s="3" t="n">
        <v>20</v>
      </c>
      <c r="O671" s="38" t="s">
        <v>2287</v>
      </c>
      <c r="P671" s="32" t="s">
        <v>2268</v>
      </c>
    </row>
    <row r="672" customFormat="false" ht="10.2" hidden="false" customHeight="true" outlineLevel="0" collapsed="false">
      <c r="A672" s="33" t="s">
        <v>2288</v>
      </c>
      <c r="B672" s="76" t="s">
        <v>273</v>
      </c>
      <c r="C672" s="3" t="s">
        <v>2265</v>
      </c>
      <c r="D672" s="3" t="s">
        <v>2289</v>
      </c>
      <c r="E672" s="34" t="n">
        <v>3.8</v>
      </c>
      <c r="F672" s="35" t="n">
        <f aca="false">E672*1.0712</f>
        <v>4.07056</v>
      </c>
      <c r="G672" s="35" t="n">
        <f aca="false">F672*1.0609</f>
        <v>4.318457104</v>
      </c>
      <c r="H672" s="36" t="n">
        <f aca="false">G672*1.025</f>
        <v>4.4264185316</v>
      </c>
      <c r="I672" s="36" t="n">
        <f aca="false">H672*1.125</f>
        <v>4.97972084805</v>
      </c>
      <c r="J672" s="36" t="n">
        <f aca="false">I672*1.02</f>
        <v>5.079315265011</v>
      </c>
      <c r="K672" s="36" t="n">
        <f aca="false">J672*1.13</f>
        <v>5.73962624946243</v>
      </c>
      <c r="L672" s="36" t="n">
        <f aca="false">K672*1.069</f>
        <v>6.13566046067534</v>
      </c>
      <c r="M672" s="37" t="n">
        <v>0.029</v>
      </c>
      <c r="N672" s="3" t="n">
        <v>20</v>
      </c>
      <c r="O672" s="38" t="s">
        <v>2290</v>
      </c>
      <c r="P672" s="32" t="s">
        <v>2268</v>
      </c>
    </row>
    <row r="673" customFormat="false" ht="10.2" hidden="false" customHeight="true" outlineLevel="0" collapsed="false">
      <c r="A673" s="33" t="s">
        <v>2291</v>
      </c>
      <c r="B673" s="76" t="s">
        <v>273</v>
      </c>
      <c r="C673" s="3" t="s">
        <v>2265</v>
      </c>
      <c r="D673" s="3" t="s">
        <v>2292</v>
      </c>
      <c r="E673" s="34" t="n">
        <v>7.2</v>
      </c>
      <c r="F673" s="35" t="n">
        <f aca="false">E673*1.0712</f>
        <v>7.71264</v>
      </c>
      <c r="G673" s="35" t="n">
        <f aca="false">F673*1.0609</f>
        <v>8.182339776</v>
      </c>
      <c r="H673" s="36" t="n">
        <f aca="false">G673*1.025</f>
        <v>8.3868982704</v>
      </c>
      <c r="I673" s="36" t="n">
        <f aca="false">H673*1.125</f>
        <v>9.4352605542</v>
      </c>
      <c r="J673" s="36" t="n">
        <f aca="false">I673*1.02</f>
        <v>9.623965765284</v>
      </c>
      <c r="K673" s="36" t="n">
        <f aca="false">J673*1.13</f>
        <v>10.8750813147709</v>
      </c>
      <c r="L673" s="36" t="n">
        <f aca="false">K673*1.069</f>
        <v>11.6254619254901</v>
      </c>
      <c r="M673" s="37" t="n">
        <v>0.057</v>
      </c>
      <c r="N673" s="3" t="n">
        <v>25</v>
      </c>
      <c r="O673" s="38" t="s">
        <v>2293</v>
      </c>
      <c r="P673" s="32" t="s">
        <v>2268</v>
      </c>
    </row>
    <row r="674" customFormat="false" ht="10.2" hidden="false" customHeight="true" outlineLevel="0" collapsed="false">
      <c r="A674" s="33" t="s">
        <v>2294</v>
      </c>
      <c r="B674" s="76" t="s">
        <v>273</v>
      </c>
      <c r="C674" s="3" t="s">
        <v>2265</v>
      </c>
      <c r="D674" s="3" t="s">
        <v>2295</v>
      </c>
      <c r="E674" s="34" t="n">
        <v>7.2</v>
      </c>
      <c r="F674" s="35" t="n">
        <f aca="false">E674*1.0712</f>
        <v>7.71264</v>
      </c>
      <c r="G674" s="35" t="n">
        <f aca="false">F674*1.0609</f>
        <v>8.182339776</v>
      </c>
      <c r="H674" s="36" t="n">
        <f aca="false">G674*1.025</f>
        <v>8.3868982704</v>
      </c>
      <c r="I674" s="36" t="n">
        <f aca="false">H674*1.125</f>
        <v>9.4352605542</v>
      </c>
      <c r="J674" s="36" t="n">
        <f aca="false">I674*1.02</f>
        <v>9.623965765284</v>
      </c>
      <c r="K674" s="36" t="n">
        <f aca="false">J674*1.13</f>
        <v>10.8750813147709</v>
      </c>
      <c r="L674" s="36" t="n">
        <f aca="false">K674*1.069</f>
        <v>11.6254619254901</v>
      </c>
      <c r="M674" s="37" t="n">
        <v>0.049</v>
      </c>
      <c r="N674" s="3" t="n">
        <v>25</v>
      </c>
      <c r="O674" s="38" t="s">
        <v>2296</v>
      </c>
      <c r="P674" s="32" t="s">
        <v>2268</v>
      </c>
    </row>
    <row r="675" customFormat="false" ht="10.2" hidden="false" customHeight="true" outlineLevel="0" collapsed="false">
      <c r="A675" s="33" t="s">
        <v>2297</v>
      </c>
      <c r="B675" s="76" t="s">
        <v>273</v>
      </c>
      <c r="C675" s="3" t="s">
        <v>2265</v>
      </c>
      <c r="D675" s="3" t="s">
        <v>2298</v>
      </c>
      <c r="E675" s="34" t="n">
        <v>2.2</v>
      </c>
      <c r="F675" s="35" t="n">
        <f aca="false">E675*1.0712</f>
        <v>2.35664</v>
      </c>
      <c r="G675" s="35" t="n">
        <f aca="false">F675*1.0609</f>
        <v>2.500159376</v>
      </c>
      <c r="H675" s="36" t="n">
        <f aca="false">G675*1.025</f>
        <v>2.5626633604</v>
      </c>
      <c r="I675" s="36" t="n">
        <f aca="false">H675*1.125</f>
        <v>2.88299628045</v>
      </c>
      <c r="J675" s="36" t="n">
        <f aca="false">I675*1.02</f>
        <v>2.940656206059</v>
      </c>
      <c r="K675" s="36" t="n">
        <f aca="false">J675*1.13</f>
        <v>3.32294151284667</v>
      </c>
      <c r="L675" s="36" t="n">
        <f aca="false">K675*1.069</f>
        <v>3.55222447723309</v>
      </c>
      <c r="M675" s="37" t="n">
        <v>0.02</v>
      </c>
      <c r="N675" s="3" t="n">
        <v>50</v>
      </c>
      <c r="O675" s="38" t="s">
        <v>2299</v>
      </c>
      <c r="P675" s="32" t="s">
        <v>2268</v>
      </c>
    </row>
    <row r="676" customFormat="false" ht="10.2" hidden="false" customHeight="true" outlineLevel="0" collapsed="false">
      <c r="A676" s="33" t="s">
        <v>2300</v>
      </c>
      <c r="B676" s="76" t="s">
        <v>273</v>
      </c>
      <c r="C676" s="3" t="s">
        <v>2301</v>
      </c>
      <c r="D676" s="3" t="s">
        <v>2302</v>
      </c>
      <c r="E676" s="34" t="n">
        <v>0.4</v>
      </c>
      <c r="F676" s="35" t="n">
        <f aca="false">E676*1.0712</f>
        <v>0.42848</v>
      </c>
      <c r="G676" s="35" t="n">
        <f aca="false">F676*1.0609</f>
        <v>0.454574432</v>
      </c>
      <c r="H676" s="36" t="n">
        <f aca="false">G676*1.025</f>
        <v>0.4659387928</v>
      </c>
      <c r="I676" s="36" t="n">
        <f aca="false">H676*1.125</f>
        <v>0.5241811419</v>
      </c>
      <c r="J676" s="36" t="n">
        <f aca="false">I676*1.02</f>
        <v>0.534664764738</v>
      </c>
      <c r="K676" s="36" t="n">
        <f aca="false">J676*1.13</f>
        <v>0.60417118415394</v>
      </c>
      <c r="L676" s="36" t="n">
        <f aca="false">K676*1.069</f>
        <v>0.645858995860562</v>
      </c>
      <c r="M676" s="37" t="n">
        <v>0.001</v>
      </c>
      <c r="N676" s="3" t="n">
        <v>10</v>
      </c>
      <c r="O676" s="38" t="s">
        <v>2303</v>
      </c>
      <c r="P676" s="32" t="s">
        <v>31</v>
      </c>
    </row>
    <row r="677" customFormat="false" ht="10.2" hidden="false" customHeight="true" outlineLevel="0" collapsed="false">
      <c r="A677" s="33" t="s">
        <v>2304</v>
      </c>
      <c r="B677" s="76" t="s">
        <v>273</v>
      </c>
      <c r="C677" s="3" t="s">
        <v>2301</v>
      </c>
      <c r="D677" s="3" t="s">
        <v>2305</v>
      </c>
      <c r="E677" s="34" t="n">
        <v>0.4</v>
      </c>
      <c r="F677" s="35" t="n">
        <f aca="false">E677*1.0712</f>
        <v>0.42848</v>
      </c>
      <c r="G677" s="35" t="n">
        <f aca="false">F677*1.0609</f>
        <v>0.454574432</v>
      </c>
      <c r="H677" s="36" t="n">
        <f aca="false">G677*1.025</f>
        <v>0.4659387928</v>
      </c>
      <c r="I677" s="36" t="n">
        <f aca="false">H677*1.125</f>
        <v>0.5241811419</v>
      </c>
      <c r="J677" s="36" t="n">
        <f aca="false">I677*1.02</f>
        <v>0.534664764738</v>
      </c>
      <c r="K677" s="36" t="n">
        <f aca="false">J677*1.13</f>
        <v>0.60417118415394</v>
      </c>
      <c r="L677" s="36" t="n">
        <f aca="false">K677*1.069</f>
        <v>0.645858995860562</v>
      </c>
      <c r="M677" s="37" t="n">
        <v>0.001</v>
      </c>
      <c r="N677" s="3" t="n">
        <v>50</v>
      </c>
      <c r="O677" s="38" t="s">
        <v>2306</v>
      </c>
      <c r="P677" s="32" t="s">
        <v>31</v>
      </c>
    </row>
    <row r="678" customFormat="false" ht="10.2" hidden="false" customHeight="true" outlineLevel="0" collapsed="false">
      <c r="A678" s="33" t="s">
        <v>2307</v>
      </c>
      <c r="B678" s="76" t="s">
        <v>273</v>
      </c>
      <c r="C678" s="3" t="s">
        <v>2301</v>
      </c>
      <c r="D678" s="3" t="s">
        <v>2308</v>
      </c>
      <c r="E678" s="34" t="n">
        <v>0.4</v>
      </c>
      <c r="F678" s="35" t="n">
        <f aca="false">E678*1.0712</f>
        <v>0.42848</v>
      </c>
      <c r="G678" s="35" t="n">
        <f aca="false">F678*1.0609</f>
        <v>0.454574432</v>
      </c>
      <c r="H678" s="36" t="n">
        <f aca="false">G678*1.025</f>
        <v>0.4659387928</v>
      </c>
      <c r="I678" s="36" t="n">
        <f aca="false">H678*1.125</f>
        <v>0.5241811419</v>
      </c>
      <c r="J678" s="36" t="n">
        <f aca="false">I678*1.02</f>
        <v>0.534664764738</v>
      </c>
      <c r="K678" s="36" t="n">
        <f aca="false">J678*1.13</f>
        <v>0.60417118415394</v>
      </c>
      <c r="L678" s="36" t="n">
        <f aca="false">K678*1.069</f>
        <v>0.645858995860562</v>
      </c>
      <c r="M678" s="37" t="n">
        <v>0.00201</v>
      </c>
      <c r="N678" s="3" t="n">
        <v>50</v>
      </c>
      <c r="O678" s="38" t="s">
        <v>2309</v>
      </c>
      <c r="P678" s="32" t="s">
        <v>31</v>
      </c>
    </row>
    <row r="679" customFormat="false" ht="10.2" hidden="false" customHeight="true" outlineLevel="0" collapsed="false">
      <c r="A679" s="33" t="s">
        <v>2310</v>
      </c>
      <c r="B679" s="76" t="s">
        <v>273</v>
      </c>
      <c r="C679" s="3" t="s">
        <v>2301</v>
      </c>
      <c r="D679" s="3" t="s">
        <v>2311</v>
      </c>
      <c r="E679" s="34" t="n">
        <v>0.4</v>
      </c>
      <c r="F679" s="35" t="n">
        <f aca="false">E679*1.0712</f>
        <v>0.42848</v>
      </c>
      <c r="G679" s="35" t="n">
        <f aca="false">F679*1.0609</f>
        <v>0.454574432</v>
      </c>
      <c r="H679" s="36" t="n">
        <f aca="false">G679*1.025</f>
        <v>0.4659387928</v>
      </c>
      <c r="I679" s="36" t="n">
        <f aca="false">H679*1.125</f>
        <v>0.5241811419</v>
      </c>
      <c r="J679" s="36" t="n">
        <f aca="false">I679*1.02</f>
        <v>0.534664764738</v>
      </c>
      <c r="K679" s="36" t="n">
        <f aca="false">J679*1.13</f>
        <v>0.60417118415394</v>
      </c>
      <c r="L679" s="36" t="n">
        <f aca="false">K679*1.069</f>
        <v>0.645858995860562</v>
      </c>
      <c r="M679" s="37" t="n">
        <v>0.001</v>
      </c>
      <c r="N679" s="3" t="n">
        <v>50</v>
      </c>
      <c r="O679" s="38" t="s">
        <v>2312</v>
      </c>
      <c r="P679" s="32" t="s">
        <v>31</v>
      </c>
    </row>
    <row r="680" customFormat="false" ht="10.2" hidden="false" customHeight="true" outlineLevel="0" collapsed="false">
      <c r="A680" s="33" t="s">
        <v>2313</v>
      </c>
      <c r="B680" s="76" t="s">
        <v>273</v>
      </c>
      <c r="C680" s="3" t="s">
        <v>2301</v>
      </c>
      <c r="D680" s="3" t="s">
        <v>2314</v>
      </c>
      <c r="E680" s="34" t="n">
        <v>0.4</v>
      </c>
      <c r="F680" s="35" t="n">
        <f aca="false">E680*1.0712</f>
        <v>0.42848</v>
      </c>
      <c r="G680" s="35" t="n">
        <f aca="false">F680*1.0609</f>
        <v>0.454574432</v>
      </c>
      <c r="H680" s="36" t="n">
        <f aca="false">G680*1.025</f>
        <v>0.4659387928</v>
      </c>
      <c r="I680" s="36" t="n">
        <f aca="false">H680*1.125</f>
        <v>0.5241811419</v>
      </c>
      <c r="J680" s="36" t="n">
        <f aca="false">I680*1.02</f>
        <v>0.534664764738</v>
      </c>
      <c r="K680" s="36" t="n">
        <f aca="false">J680*1.13</f>
        <v>0.60417118415394</v>
      </c>
      <c r="L680" s="36" t="n">
        <f aca="false">K680*1.069</f>
        <v>0.645858995860562</v>
      </c>
      <c r="M680" s="37" t="n">
        <v>0.00132</v>
      </c>
      <c r="N680" s="3" t="n">
        <v>50</v>
      </c>
      <c r="O680" s="38" t="s">
        <v>2315</v>
      </c>
      <c r="P680" s="32" t="s">
        <v>31</v>
      </c>
    </row>
    <row r="681" customFormat="false" ht="10.2" hidden="false" customHeight="true" outlineLevel="0" collapsed="false">
      <c r="A681" s="33" t="s">
        <v>2316</v>
      </c>
      <c r="B681" s="76" t="s">
        <v>273</v>
      </c>
      <c r="C681" s="3" t="s">
        <v>2301</v>
      </c>
      <c r="D681" s="3" t="s">
        <v>2317</v>
      </c>
      <c r="E681" s="34" t="n">
        <v>0.4</v>
      </c>
      <c r="F681" s="35" t="n">
        <f aca="false">E681*1.0712</f>
        <v>0.42848</v>
      </c>
      <c r="G681" s="35" t="n">
        <f aca="false">F681*1.0609</f>
        <v>0.454574432</v>
      </c>
      <c r="H681" s="36" t="n">
        <f aca="false">G681*1.025</f>
        <v>0.4659387928</v>
      </c>
      <c r="I681" s="36" t="n">
        <f aca="false">H681*1.125</f>
        <v>0.5241811419</v>
      </c>
      <c r="J681" s="36" t="n">
        <f aca="false">I681*1.02</f>
        <v>0.534664764738</v>
      </c>
      <c r="K681" s="36" t="n">
        <f aca="false">J681*1.13</f>
        <v>0.60417118415394</v>
      </c>
      <c r="L681" s="36" t="n">
        <f aca="false">K681*1.069</f>
        <v>0.645858995860562</v>
      </c>
      <c r="M681" s="37" t="n">
        <v>0.001</v>
      </c>
      <c r="N681" s="3" t="n">
        <v>50</v>
      </c>
      <c r="O681" s="38" t="s">
        <v>2318</v>
      </c>
      <c r="P681" s="32" t="s">
        <v>31</v>
      </c>
    </row>
    <row r="682" customFormat="false" ht="10.2" hidden="false" customHeight="true" outlineLevel="0" collapsed="false">
      <c r="A682" s="33" t="s">
        <v>2319</v>
      </c>
      <c r="B682" s="76" t="s">
        <v>273</v>
      </c>
      <c r="C682" s="3" t="s">
        <v>2301</v>
      </c>
      <c r="D682" s="3" t="s">
        <v>2320</v>
      </c>
      <c r="E682" s="34" t="n">
        <v>0.7</v>
      </c>
      <c r="F682" s="35" t="n">
        <f aca="false">E682*1.0712</f>
        <v>0.74984</v>
      </c>
      <c r="G682" s="35" t="n">
        <f aca="false">F682*1.0609</f>
        <v>0.795505256</v>
      </c>
      <c r="H682" s="36" t="n">
        <f aca="false">G682*1.025</f>
        <v>0.8153928874</v>
      </c>
      <c r="I682" s="36" t="n">
        <f aca="false">H682*1.125</f>
        <v>0.917316998325</v>
      </c>
      <c r="J682" s="36" t="n">
        <f aca="false">I682*1.02</f>
        <v>0.9356633382915</v>
      </c>
      <c r="K682" s="36" t="n">
        <f aca="false">J682*1.13</f>
        <v>1.05729957226939</v>
      </c>
      <c r="L682" s="36" t="n">
        <f aca="false">K682*1.069</f>
        <v>1.13025324275598</v>
      </c>
      <c r="M682" s="37" t="n">
        <v>0.002</v>
      </c>
      <c r="N682" s="3" t="n">
        <v>50</v>
      </c>
      <c r="O682" s="38" t="s">
        <v>2321</v>
      </c>
      <c r="P682" s="32" t="s">
        <v>31</v>
      </c>
    </row>
    <row r="683" customFormat="false" ht="10.2" hidden="false" customHeight="true" outlineLevel="0" collapsed="false">
      <c r="A683" s="33" t="s">
        <v>2322</v>
      </c>
      <c r="B683" s="76" t="s">
        <v>273</v>
      </c>
      <c r="C683" s="3" t="s">
        <v>2301</v>
      </c>
      <c r="D683" s="3" t="s">
        <v>2323</v>
      </c>
      <c r="E683" s="34" t="n">
        <v>0.7</v>
      </c>
      <c r="F683" s="35" t="n">
        <f aca="false">E683*1.0712</f>
        <v>0.74984</v>
      </c>
      <c r="G683" s="35" t="n">
        <f aca="false">F683*1.0609</f>
        <v>0.795505256</v>
      </c>
      <c r="H683" s="36" t="n">
        <f aca="false">G683*1.025</f>
        <v>0.8153928874</v>
      </c>
      <c r="I683" s="36" t="n">
        <f aca="false">H683*1.125</f>
        <v>0.917316998325</v>
      </c>
      <c r="J683" s="36" t="n">
        <f aca="false">I683*1.02</f>
        <v>0.9356633382915</v>
      </c>
      <c r="K683" s="36" t="n">
        <f aca="false">J683*1.13</f>
        <v>1.05729957226939</v>
      </c>
      <c r="L683" s="36" t="n">
        <f aca="false">K683*1.069</f>
        <v>1.13025324275598</v>
      </c>
      <c r="M683" s="37" t="n">
        <v>0.002</v>
      </c>
      <c r="N683" s="3" t="n">
        <v>50</v>
      </c>
      <c r="O683" s="38" t="s">
        <v>2324</v>
      </c>
      <c r="P683" s="32" t="s">
        <v>31</v>
      </c>
    </row>
    <row r="684" customFormat="false" ht="10.2" hidden="false" customHeight="true" outlineLevel="0" collapsed="false">
      <c r="A684" s="33" t="s">
        <v>2325</v>
      </c>
      <c r="B684" s="76" t="s">
        <v>273</v>
      </c>
      <c r="C684" s="3" t="s">
        <v>2326</v>
      </c>
      <c r="D684" s="3" t="s">
        <v>2305</v>
      </c>
      <c r="E684" s="34" t="n">
        <v>0.4</v>
      </c>
      <c r="F684" s="35" t="n">
        <f aca="false">E684*1.0712</f>
        <v>0.42848</v>
      </c>
      <c r="G684" s="35" t="n">
        <f aca="false">F684*1.0609</f>
        <v>0.454574432</v>
      </c>
      <c r="H684" s="36" t="n">
        <f aca="false">G684*1.025</f>
        <v>0.4659387928</v>
      </c>
      <c r="I684" s="36" t="n">
        <f aca="false">H684*1.125</f>
        <v>0.5241811419</v>
      </c>
      <c r="J684" s="36" t="n">
        <f aca="false">I684*1.02</f>
        <v>0.534664764738</v>
      </c>
      <c r="K684" s="36" t="n">
        <f aca="false">J684*1.13</f>
        <v>0.60417118415394</v>
      </c>
      <c r="L684" s="36" t="n">
        <f aca="false">K684*1.069</f>
        <v>0.645858995860562</v>
      </c>
      <c r="M684" s="37" t="n">
        <v>0.00138</v>
      </c>
      <c r="N684" s="3" t="n">
        <v>50</v>
      </c>
      <c r="O684" s="38" t="s">
        <v>2327</v>
      </c>
      <c r="P684" s="32" t="s">
        <v>2268</v>
      </c>
    </row>
    <row r="685" customFormat="false" ht="10.2" hidden="false" customHeight="true" outlineLevel="0" collapsed="false">
      <c r="A685" s="33" t="s">
        <v>2328</v>
      </c>
      <c r="B685" s="76" t="s">
        <v>273</v>
      </c>
      <c r="C685" s="3" t="s">
        <v>2329</v>
      </c>
      <c r="D685" s="3" t="s">
        <v>2305</v>
      </c>
      <c r="E685" s="34" t="n">
        <v>0.5</v>
      </c>
      <c r="F685" s="35" t="n">
        <f aca="false">E685*1.0712</f>
        <v>0.5356</v>
      </c>
      <c r="G685" s="35" t="n">
        <f aca="false">F685*1.0609</f>
        <v>0.56821804</v>
      </c>
      <c r="H685" s="36" t="n">
        <f aca="false">G685*1.025</f>
        <v>0.582423491</v>
      </c>
      <c r="I685" s="36" t="n">
        <f aca="false">H685*1.125</f>
        <v>0.655226427375</v>
      </c>
      <c r="J685" s="36" t="n">
        <f aca="false">I685*1.02</f>
        <v>0.6683309559225</v>
      </c>
      <c r="K685" s="36" t="n">
        <f aca="false">J685*1.13</f>
        <v>0.755213980192425</v>
      </c>
      <c r="L685" s="36" t="n">
        <f aca="false">K685*1.069</f>
        <v>0.807323744825702</v>
      </c>
      <c r="M685" s="37" t="n">
        <v>0.00222</v>
      </c>
      <c r="N685" s="3" t="n">
        <v>50</v>
      </c>
      <c r="O685" s="38" t="s">
        <v>2330</v>
      </c>
      <c r="P685" s="32" t="s">
        <v>2268</v>
      </c>
    </row>
    <row r="686" customFormat="false" ht="10.2" hidden="false" customHeight="true" outlineLevel="0" collapsed="false">
      <c r="A686" s="33" t="s">
        <v>2331</v>
      </c>
      <c r="B686" s="76" t="s">
        <v>273</v>
      </c>
      <c r="C686" s="3" t="s">
        <v>2329</v>
      </c>
      <c r="D686" s="3" t="s">
        <v>2302</v>
      </c>
      <c r="E686" s="34" t="n">
        <v>0.7</v>
      </c>
      <c r="F686" s="35" t="n">
        <f aca="false">E686*1.0712</f>
        <v>0.74984</v>
      </c>
      <c r="G686" s="35" t="n">
        <f aca="false">F686*1.0609</f>
        <v>0.795505256</v>
      </c>
      <c r="H686" s="36" t="n">
        <f aca="false">G686*1.025</f>
        <v>0.8153928874</v>
      </c>
      <c r="I686" s="36" t="n">
        <f aca="false">H686*1.125</f>
        <v>0.917316998325</v>
      </c>
      <c r="J686" s="36" t="n">
        <f aca="false">I686*1.02</f>
        <v>0.9356633382915</v>
      </c>
      <c r="K686" s="36" t="n">
        <f aca="false">J686*1.13</f>
        <v>1.05729957226939</v>
      </c>
      <c r="L686" s="36" t="n">
        <f aca="false">K686*1.069</f>
        <v>1.13025324275598</v>
      </c>
      <c r="M686" s="37" t="n">
        <v>0.003</v>
      </c>
      <c r="N686" s="3" t="n">
        <v>50</v>
      </c>
      <c r="O686" s="38" t="s">
        <v>2332</v>
      </c>
      <c r="P686" s="32" t="s">
        <v>2268</v>
      </c>
    </row>
    <row r="687" customFormat="false" ht="10.2" hidden="false" customHeight="true" outlineLevel="0" collapsed="false">
      <c r="A687" s="33" t="s">
        <v>2333</v>
      </c>
      <c r="B687" s="76" t="s">
        <v>273</v>
      </c>
      <c r="C687" s="3" t="s">
        <v>1390</v>
      </c>
      <c r="D687" s="3" t="s">
        <v>2334</v>
      </c>
      <c r="E687" s="34" t="n">
        <v>23.2</v>
      </c>
      <c r="F687" s="35" t="n">
        <f aca="false">E687*1.0712</f>
        <v>24.85184</v>
      </c>
      <c r="G687" s="35" t="n">
        <f aca="false">F687*1.0609</f>
        <v>26.365317056</v>
      </c>
      <c r="H687" s="36" t="n">
        <f aca="false">G687*1.025</f>
        <v>27.0244499824</v>
      </c>
      <c r="I687" s="36" t="n">
        <f aca="false">H687*1.125</f>
        <v>30.4025062302</v>
      </c>
      <c r="J687" s="36" t="n">
        <f aca="false">I687*1.02</f>
        <v>31.010556354804</v>
      </c>
      <c r="K687" s="36" t="n">
        <f aca="false">J687*1.13</f>
        <v>35.0419286809285</v>
      </c>
      <c r="L687" s="36" t="n">
        <f aca="false">K687*1.069</f>
        <v>37.4598217599126</v>
      </c>
      <c r="M687" s="37" t="n">
        <v>0.098</v>
      </c>
      <c r="N687" s="3" t="n">
        <v>25</v>
      </c>
      <c r="O687" s="38" t="s">
        <v>2335</v>
      </c>
      <c r="P687" s="32" t="s">
        <v>31</v>
      </c>
    </row>
    <row r="688" customFormat="false" ht="10.2" hidden="false" customHeight="true" outlineLevel="0" collapsed="false">
      <c r="A688" s="33" t="s">
        <v>2336</v>
      </c>
      <c r="B688" s="76" t="s">
        <v>273</v>
      </c>
      <c r="C688" s="3" t="s">
        <v>2337</v>
      </c>
      <c r="D688" s="3" t="s">
        <v>2334</v>
      </c>
      <c r="E688" s="34" t="n">
        <v>23.2</v>
      </c>
      <c r="F688" s="35" t="n">
        <f aca="false">E688*1.0712</f>
        <v>24.85184</v>
      </c>
      <c r="G688" s="35" t="n">
        <f aca="false">F688*1.0609</f>
        <v>26.365317056</v>
      </c>
      <c r="H688" s="36" t="n">
        <f aca="false">G688*1.025</f>
        <v>27.0244499824</v>
      </c>
      <c r="I688" s="36" t="n">
        <f aca="false">H688*1.125</f>
        <v>30.4025062302</v>
      </c>
      <c r="J688" s="36" t="n">
        <f aca="false">I688*1.02</f>
        <v>31.010556354804</v>
      </c>
      <c r="K688" s="36" t="n">
        <f aca="false">J688*1.13</f>
        <v>35.0419286809285</v>
      </c>
      <c r="L688" s="36" t="n">
        <f aca="false">K688*1.069</f>
        <v>37.4598217599126</v>
      </c>
      <c r="M688" s="37" t="n">
        <v>0.181</v>
      </c>
      <c r="N688" s="3" t="n">
        <v>25</v>
      </c>
      <c r="O688" s="38" t="s">
        <v>2338</v>
      </c>
      <c r="P688" s="32" t="s">
        <v>31</v>
      </c>
    </row>
    <row r="689" customFormat="false" ht="10.2" hidden="false" customHeight="true" outlineLevel="0" collapsed="false">
      <c r="A689" s="33" t="s">
        <v>2339</v>
      </c>
      <c r="B689" s="76" t="s">
        <v>273</v>
      </c>
      <c r="C689" s="3" t="s">
        <v>2337</v>
      </c>
      <c r="D689" s="3" t="s">
        <v>2340</v>
      </c>
      <c r="E689" s="34" t="n">
        <v>23.2</v>
      </c>
      <c r="F689" s="35" t="n">
        <f aca="false">E689*1.0712</f>
        <v>24.85184</v>
      </c>
      <c r="G689" s="35" t="n">
        <f aca="false">F689*1.0609</f>
        <v>26.365317056</v>
      </c>
      <c r="H689" s="36" t="n">
        <f aca="false">G689*1.025</f>
        <v>27.0244499824</v>
      </c>
      <c r="I689" s="36" t="n">
        <f aca="false">H689*1.125</f>
        <v>30.4025062302</v>
      </c>
      <c r="J689" s="36" t="n">
        <f aca="false">I689*1.02</f>
        <v>31.010556354804</v>
      </c>
      <c r="K689" s="36" t="n">
        <f aca="false">J689*1.13</f>
        <v>35.0419286809285</v>
      </c>
      <c r="L689" s="36" t="n">
        <f aca="false">K689*1.069</f>
        <v>37.4598217599126</v>
      </c>
      <c r="M689" s="37" t="n">
        <v>0.18</v>
      </c>
      <c r="N689" s="3" t="n">
        <v>25</v>
      </c>
      <c r="O689" s="38" t="s">
        <v>2341</v>
      </c>
      <c r="P689" s="32" t="s">
        <v>31</v>
      </c>
    </row>
    <row r="690" customFormat="false" ht="10.2" hidden="false" customHeight="true" outlineLevel="0" collapsed="false">
      <c r="A690" s="33" t="s">
        <v>2342</v>
      </c>
      <c r="B690" s="76" t="s">
        <v>1219</v>
      </c>
      <c r="C690" s="3" t="s">
        <v>2343</v>
      </c>
      <c r="D690" s="3" t="s">
        <v>1045</v>
      </c>
      <c r="E690" s="34" t="n">
        <v>14.6</v>
      </c>
      <c r="F690" s="35" t="n">
        <f aca="false">E690*1.0712</f>
        <v>15.63952</v>
      </c>
      <c r="G690" s="35" t="n">
        <f aca="false">F690*1.0609</f>
        <v>16.591966768</v>
      </c>
      <c r="H690" s="36" t="n">
        <f aca="false">G690*1.025</f>
        <v>17.0067659372</v>
      </c>
      <c r="I690" s="36" t="n">
        <f aca="false">H690*1.125</f>
        <v>19.13261167935</v>
      </c>
      <c r="J690" s="36" t="n">
        <f aca="false">I690*1.02</f>
        <v>19.515263912937</v>
      </c>
      <c r="K690" s="36" t="n">
        <f aca="false">J690*1.075</f>
        <v>20.9789087064073</v>
      </c>
      <c r="L690" s="36" t="n">
        <f aca="false">K690*1.069</f>
        <v>22.4264534071494</v>
      </c>
      <c r="M690" s="37" t="n">
        <v>0.244</v>
      </c>
      <c r="N690" s="3" t="n">
        <v>25</v>
      </c>
      <c r="O690" s="38" t="s">
        <v>2344</v>
      </c>
      <c r="P690" s="32" t="s">
        <v>31</v>
      </c>
    </row>
    <row r="691" customFormat="false" ht="10.2" hidden="false" customHeight="true" outlineLevel="0" collapsed="false">
      <c r="A691" s="33" t="s">
        <v>2345</v>
      </c>
      <c r="B691" s="76" t="s">
        <v>1219</v>
      </c>
      <c r="C691" s="3" t="s">
        <v>2346</v>
      </c>
      <c r="D691" s="3" t="s">
        <v>1045</v>
      </c>
      <c r="E691" s="34" t="n">
        <v>22.3</v>
      </c>
      <c r="F691" s="35" t="n">
        <f aca="false">E691*1.0712</f>
        <v>23.88776</v>
      </c>
      <c r="G691" s="35" t="n">
        <f aca="false">F691*1.0609</f>
        <v>25.342524584</v>
      </c>
      <c r="H691" s="36" t="n">
        <f aca="false">G691*1.025</f>
        <v>25.9760876986</v>
      </c>
      <c r="I691" s="36" t="n">
        <f aca="false">H691*1.125</f>
        <v>29.223098660925</v>
      </c>
      <c r="J691" s="36" t="n">
        <f aca="false">I691*1.02</f>
        <v>29.8075606341435</v>
      </c>
      <c r="K691" s="36" t="n">
        <f aca="false">J691*1.075</f>
        <v>32.0431276817043</v>
      </c>
      <c r="L691" s="36" t="n">
        <f aca="false">K691*1.069</f>
        <v>34.2541034917418</v>
      </c>
      <c r="M691" s="37" t="n">
        <v>0.229</v>
      </c>
      <c r="N691" s="3" t="n">
        <v>25</v>
      </c>
      <c r="O691" s="38" t="s">
        <v>2347</v>
      </c>
      <c r="P691" s="32" t="s">
        <v>31</v>
      </c>
    </row>
    <row r="692" s="11" customFormat="true" ht="10.2" hidden="false" customHeight="true" outlineLevel="0" collapsed="false">
      <c r="A692" s="133" t="s">
        <v>2348</v>
      </c>
      <c r="B692" s="134" t="s">
        <v>1219</v>
      </c>
      <c r="C692" s="63" t="s">
        <v>1390</v>
      </c>
      <c r="D692" s="63" t="s">
        <v>2349</v>
      </c>
      <c r="E692" s="29" t="n">
        <v>8.3</v>
      </c>
      <c r="F692" s="29" t="n">
        <f aca="false">E692*1.0712</f>
        <v>8.89096</v>
      </c>
      <c r="G692" s="29" t="n">
        <v>5.51</v>
      </c>
      <c r="H692" s="23" t="n">
        <f aca="false">G692*1.025</f>
        <v>5.64775</v>
      </c>
      <c r="I692" s="23" t="n">
        <f aca="false">H692*1.125</f>
        <v>6.35371875</v>
      </c>
      <c r="J692" s="23" t="n">
        <f aca="false">I692*1.02</f>
        <v>6.480793125</v>
      </c>
      <c r="K692" s="23" t="n">
        <f aca="false">J692*1.075</f>
        <v>6.966852609375</v>
      </c>
      <c r="L692" s="23" t="n">
        <f aca="false">K692*1.069</f>
        <v>7.44756543942187</v>
      </c>
      <c r="M692" s="135" t="n">
        <v>0.066</v>
      </c>
      <c r="N692" s="63" t="n">
        <v>25</v>
      </c>
      <c r="O692" s="62" t="s">
        <v>2350</v>
      </c>
      <c r="P692" s="26" t="s">
        <v>31</v>
      </c>
    </row>
    <row r="693" customFormat="false" ht="10.2" hidden="false" customHeight="true" outlineLevel="0" collapsed="false">
      <c r="A693" s="33" t="s">
        <v>2351</v>
      </c>
      <c r="B693" s="76" t="s">
        <v>1219</v>
      </c>
      <c r="C693" s="3" t="s">
        <v>1390</v>
      </c>
      <c r="D693" s="3" t="s">
        <v>2352</v>
      </c>
      <c r="E693" s="34" t="n">
        <v>21.6</v>
      </c>
      <c r="F693" s="35" t="n">
        <f aca="false">E693*1.0712</f>
        <v>23.13792</v>
      </c>
      <c r="G693" s="35" t="n">
        <f aca="false">F693*1.0609</f>
        <v>24.547019328</v>
      </c>
      <c r="H693" s="36" t="n">
        <f aca="false">G693*1.025</f>
        <v>25.1606948112</v>
      </c>
      <c r="I693" s="36" t="n">
        <f aca="false">H693*1.125</f>
        <v>28.3057816626</v>
      </c>
      <c r="J693" s="36" t="n">
        <f aca="false">I693*1.02</f>
        <v>28.871897295852</v>
      </c>
      <c r="K693" s="36" t="n">
        <f aca="false">J693*1.075</f>
        <v>31.0372895930409</v>
      </c>
      <c r="L693" s="36" t="n">
        <f aca="false">K693*1.069</f>
        <v>33.1788625749607</v>
      </c>
      <c r="M693" s="37" t="n">
        <v>0.244</v>
      </c>
      <c r="N693" s="3" t="n">
        <v>25</v>
      </c>
      <c r="O693" s="38" t="s">
        <v>2353</v>
      </c>
      <c r="P693" s="32" t="s">
        <v>31</v>
      </c>
    </row>
    <row r="694" customFormat="false" ht="10.2" hidden="false" customHeight="true" outlineLevel="0" collapsed="false">
      <c r="A694" s="41" t="s">
        <v>2354</v>
      </c>
      <c r="B694" s="77" t="s">
        <v>1219</v>
      </c>
      <c r="C694" s="45" t="s">
        <v>2355</v>
      </c>
      <c r="D694" s="45" t="s">
        <v>2356</v>
      </c>
      <c r="E694" s="34" t="n">
        <v>28.8</v>
      </c>
      <c r="F694" s="35" t="n">
        <f aca="false">E694*1.0712</f>
        <v>30.85056</v>
      </c>
      <c r="G694" s="35" t="n">
        <f aca="false">F694*1.0609</f>
        <v>32.729359104</v>
      </c>
      <c r="H694" s="36" t="n">
        <f aca="false">G694*1.025</f>
        <v>33.5475930816</v>
      </c>
      <c r="I694" s="36" t="n">
        <f aca="false">H694*1.125</f>
        <v>37.7410422168</v>
      </c>
      <c r="J694" s="36" t="n">
        <f aca="false">I694*1.02</f>
        <v>38.495863061136</v>
      </c>
      <c r="K694" s="36" t="n">
        <f aca="false">J694*1.075</f>
        <v>41.3830527907212</v>
      </c>
      <c r="L694" s="36" t="n">
        <f aca="false">K694*1.069</f>
        <v>44.2384834332809</v>
      </c>
      <c r="M694" s="39" t="n">
        <v>0.369</v>
      </c>
      <c r="N694" s="3" t="n">
        <v>1</v>
      </c>
      <c r="O694" s="40" t="s">
        <v>2357</v>
      </c>
      <c r="P694" s="32" t="s">
        <v>31</v>
      </c>
    </row>
    <row r="695" customFormat="false" ht="10.2" hidden="false" customHeight="true" outlineLevel="0" collapsed="false">
      <c r="A695" s="33" t="s">
        <v>2358</v>
      </c>
      <c r="B695" s="76" t="s">
        <v>93</v>
      </c>
      <c r="C695" s="3" t="s">
        <v>2359</v>
      </c>
      <c r="D695" s="3" t="s">
        <v>2360</v>
      </c>
      <c r="E695" s="34" t="n">
        <v>11.9</v>
      </c>
      <c r="F695" s="35" t="n">
        <f aca="false">E695*1.0712</f>
        <v>12.74728</v>
      </c>
      <c r="G695" s="35" t="n">
        <f aca="false">F695*1.0609</f>
        <v>13.523589352</v>
      </c>
      <c r="H695" s="36" t="n">
        <f aca="false">G695*1.025</f>
        <v>13.8616790858</v>
      </c>
      <c r="I695" s="36" t="n">
        <f aca="false">H695*1.05</f>
        <v>14.55476304009</v>
      </c>
      <c r="J695" s="36" t="n">
        <f aca="false">I695*1.02</f>
        <v>14.8458583008918</v>
      </c>
      <c r="K695" s="36" t="n">
        <f aca="false">J695*1.075</f>
        <v>15.9592976734587</v>
      </c>
      <c r="L695" s="36" t="n">
        <f aca="false">K695*1.099</f>
        <v>17.5392681431311</v>
      </c>
      <c r="M695" s="37" t="n">
        <v>0.042</v>
      </c>
      <c r="N695" s="3" t="n">
        <v>1</v>
      </c>
      <c r="O695" s="38" t="s">
        <v>2361</v>
      </c>
      <c r="P695" s="32" t="s">
        <v>2362</v>
      </c>
    </row>
    <row r="696" customFormat="false" ht="10.2" hidden="false" customHeight="true" outlineLevel="0" collapsed="false">
      <c r="A696" s="38" t="s">
        <v>2363</v>
      </c>
      <c r="B696" s="38" t="s">
        <v>19</v>
      </c>
      <c r="C696" s="3" t="s">
        <v>2364</v>
      </c>
      <c r="D696" s="3" t="s">
        <v>275</v>
      </c>
      <c r="E696" s="34" t="n">
        <v>24.9</v>
      </c>
      <c r="F696" s="35" t="n">
        <f aca="false">E696*1.0712</f>
        <v>26.67288</v>
      </c>
      <c r="G696" s="35" t="n">
        <f aca="false">F696*1.0609</f>
        <v>28.297258392</v>
      </c>
      <c r="H696" s="36" t="n">
        <f aca="false">G696*1.025</f>
        <v>29.0046898518</v>
      </c>
      <c r="I696" s="36" t="n">
        <f aca="false">H696*1.05</f>
        <v>30.45492434439</v>
      </c>
      <c r="J696" s="36" t="n">
        <f aca="false">I696*1.02</f>
        <v>31.0640228312778</v>
      </c>
      <c r="K696" s="36" t="n">
        <f aca="false">J696*1.08</f>
        <v>33.54914465778</v>
      </c>
      <c r="L696" s="36" t="n">
        <f aca="false">K696*1.099</f>
        <v>36.8705099789002</v>
      </c>
      <c r="M696" s="37" t="n">
        <v>0.4</v>
      </c>
      <c r="N696" s="3" t="n">
        <v>1</v>
      </c>
      <c r="O696" s="75" t="s">
        <v>2365</v>
      </c>
      <c r="P696" s="32" t="s">
        <v>31</v>
      </c>
    </row>
    <row r="697" customFormat="false" ht="10.2" hidden="false" customHeight="true" outlineLevel="0" collapsed="false">
      <c r="A697" s="33" t="s">
        <v>2366</v>
      </c>
      <c r="B697" s="76" t="s">
        <v>1219</v>
      </c>
      <c r="C697" s="3" t="s">
        <v>2367</v>
      </c>
      <c r="D697" s="3" t="s">
        <v>2368</v>
      </c>
      <c r="E697" s="34" t="n">
        <v>24.1</v>
      </c>
      <c r="F697" s="35" t="n">
        <f aca="false">E697*1.0712</f>
        <v>25.81592</v>
      </c>
      <c r="G697" s="35" t="n">
        <f aca="false">F697*1.0609</f>
        <v>27.388109528</v>
      </c>
      <c r="H697" s="36" t="n">
        <f aca="false">G697*1.025</f>
        <v>28.0728122662</v>
      </c>
      <c r="I697" s="36" t="n">
        <f aca="false">H697*1.125</f>
        <v>31.581913799475</v>
      </c>
      <c r="J697" s="36" t="n">
        <f aca="false">I697*1.02</f>
        <v>32.2135520754645</v>
      </c>
      <c r="K697" s="36" t="n">
        <f aca="false">J697*1.075</f>
        <v>34.6295684811243</v>
      </c>
      <c r="L697" s="36" t="n">
        <f aca="false">K697*1.069</f>
        <v>37.0190087063219</v>
      </c>
      <c r="M697" s="37" t="n">
        <v>0.047</v>
      </c>
      <c r="N697" s="3" t="n">
        <v>1</v>
      </c>
      <c r="O697" s="38" t="s">
        <v>2369</v>
      </c>
      <c r="P697" s="32" t="s">
        <v>1979</v>
      </c>
    </row>
    <row r="698" s="72" customFormat="true" ht="10.2" hidden="false" customHeight="true" outlineLevel="0" collapsed="false">
      <c r="A698" s="27" t="s">
        <v>2370</v>
      </c>
      <c r="B698" s="66" t="s">
        <v>1219</v>
      </c>
      <c r="C698" s="21" t="s">
        <v>2367</v>
      </c>
      <c r="D698" s="21" t="s">
        <v>2371</v>
      </c>
      <c r="E698" s="28" t="n">
        <v>11</v>
      </c>
      <c r="F698" s="29" t="n">
        <f aca="false">E698*1.0712</f>
        <v>11.7832</v>
      </c>
      <c r="G698" s="29" t="n">
        <f aca="false">F698*1.0609</f>
        <v>12.50079688</v>
      </c>
      <c r="H698" s="23" t="n">
        <f aca="false">G698*1.025</f>
        <v>12.813316802</v>
      </c>
      <c r="I698" s="23" t="n">
        <f aca="false">H698*1.125</f>
        <v>14.41498140225</v>
      </c>
      <c r="J698" s="23" t="n">
        <f aca="false">I698*1.02</f>
        <v>14.703281030295</v>
      </c>
      <c r="K698" s="23" t="n">
        <f aca="false">J698*1.075</f>
        <v>15.8060271075671</v>
      </c>
      <c r="L698" s="23" t="n">
        <f aca="false">K698*1.069</f>
        <v>16.8966429779893</v>
      </c>
      <c r="M698" s="30" t="n">
        <v>0.073</v>
      </c>
      <c r="N698" s="21" t="n">
        <v>1</v>
      </c>
      <c r="O698" s="31" t="s">
        <v>2372</v>
      </c>
      <c r="P698" s="67" t="s">
        <v>1979</v>
      </c>
    </row>
    <row r="699" customFormat="false" ht="10.2" hidden="false" customHeight="true" outlineLevel="0" collapsed="false">
      <c r="A699" s="33" t="s">
        <v>2373</v>
      </c>
      <c r="B699" s="76" t="s">
        <v>1219</v>
      </c>
      <c r="C699" s="3" t="s">
        <v>2374</v>
      </c>
      <c r="D699" s="3" t="s">
        <v>2375</v>
      </c>
      <c r="E699" s="34" t="n">
        <v>36.4</v>
      </c>
      <c r="F699" s="35" t="n">
        <f aca="false">E699*1.0712</f>
        <v>38.99168</v>
      </c>
      <c r="G699" s="35" t="n">
        <f aca="false">F699*1.0609</f>
        <v>41.366273312</v>
      </c>
      <c r="H699" s="36" t="n">
        <f aca="false">G699*1.025</f>
        <v>42.4004301448</v>
      </c>
      <c r="I699" s="36" t="n">
        <f aca="false">H699*1.125</f>
        <v>47.7004839129</v>
      </c>
      <c r="J699" s="36" t="n">
        <f aca="false">I699*1.02</f>
        <v>48.654493591158</v>
      </c>
      <c r="K699" s="36" t="n">
        <f aca="false">J699*1.075</f>
        <v>52.3035806104948</v>
      </c>
      <c r="L699" s="36" t="n">
        <f aca="false">K699*1.069</f>
        <v>55.912527672619</v>
      </c>
      <c r="M699" s="37" t="n">
        <v>0.156</v>
      </c>
      <c r="N699" s="3" t="n">
        <v>1</v>
      </c>
      <c r="O699" s="38" t="s">
        <v>2376</v>
      </c>
      <c r="P699" s="32" t="s">
        <v>31</v>
      </c>
    </row>
    <row r="700" customFormat="false" ht="10.2" hidden="false" customHeight="true" outlineLevel="0" collapsed="false">
      <c r="A700" s="33" t="s">
        <v>2377</v>
      </c>
      <c r="B700" s="76" t="s">
        <v>19</v>
      </c>
      <c r="C700" s="3" t="s">
        <v>2378</v>
      </c>
      <c r="D700" s="3" t="s">
        <v>2379</v>
      </c>
      <c r="E700" s="34" t="n">
        <v>16.2</v>
      </c>
      <c r="F700" s="35" t="n">
        <f aca="false">E700*1.0712</f>
        <v>17.35344</v>
      </c>
      <c r="G700" s="35" t="n">
        <f aca="false">F700*1.0609</f>
        <v>18.410264496</v>
      </c>
      <c r="H700" s="36" t="n">
        <f aca="false">G700*1.025</f>
        <v>18.8705211084</v>
      </c>
      <c r="I700" s="36" t="n">
        <f aca="false">H700*1.125</f>
        <v>21.22933624695</v>
      </c>
      <c r="J700" s="36" t="n">
        <f aca="false">I700*1.02</f>
        <v>21.653922971889</v>
      </c>
      <c r="K700" s="36" t="n">
        <f aca="false">J700*1.08</f>
        <v>23.3862368096401</v>
      </c>
      <c r="L700" s="36" t="n">
        <f aca="false">K700*1.099</f>
        <v>25.7014742537945</v>
      </c>
      <c r="M700" s="37" t="n">
        <v>0.048</v>
      </c>
      <c r="N700" s="3" t="n">
        <v>1</v>
      </c>
      <c r="O700" s="38" t="s">
        <v>2380</v>
      </c>
      <c r="P700" s="32" t="s">
        <v>909</v>
      </c>
    </row>
    <row r="701" customFormat="false" ht="10.2" hidden="false" customHeight="true" outlineLevel="0" collapsed="false">
      <c r="A701" s="33" t="s">
        <v>2381</v>
      </c>
      <c r="B701" s="76" t="s">
        <v>19</v>
      </c>
      <c r="C701" s="3" t="s">
        <v>2378</v>
      </c>
      <c r="D701" s="3" t="s">
        <v>2382</v>
      </c>
      <c r="E701" s="34" t="n">
        <v>16.2</v>
      </c>
      <c r="F701" s="35" t="n">
        <f aca="false">E701*1.0712</f>
        <v>17.35344</v>
      </c>
      <c r="G701" s="35" t="n">
        <f aca="false">F701*1.0609</f>
        <v>18.410264496</v>
      </c>
      <c r="H701" s="36" t="n">
        <f aca="false">G701*1.025</f>
        <v>18.8705211084</v>
      </c>
      <c r="I701" s="36" t="n">
        <f aca="false">H701*1.125</f>
        <v>21.22933624695</v>
      </c>
      <c r="J701" s="36" t="n">
        <f aca="false">I701*1.02</f>
        <v>21.653922971889</v>
      </c>
      <c r="K701" s="36" t="n">
        <f aca="false">J701*1.08</f>
        <v>23.3862368096401</v>
      </c>
      <c r="L701" s="36" t="n">
        <f aca="false">K701*1.099</f>
        <v>25.7014742537945</v>
      </c>
      <c r="M701" s="37" t="n">
        <v>0.038</v>
      </c>
      <c r="N701" s="3" t="n">
        <v>1</v>
      </c>
      <c r="O701" s="38" t="s">
        <v>2383</v>
      </c>
      <c r="P701" s="32" t="s">
        <v>31</v>
      </c>
    </row>
    <row r="702" customFormat="false" ht="10.2" hidden="false" customHeight="true" outlineLevel="0" collapsed="false">
      <c r="A702" s="41" t="s">
        <v>2384</v>
      </c>
      <c r="B702" s="77" t="s">
        <v>19</v>
      </c>
      <c r="C702" s="3" t="s">
        <v>2385</v>
      </c>
      <c r="D702" s="45" t="s">
        <v>2386</v>
      </c>
      <c r="E702" s="34" t="n">
        <v>11.2</v>
      </c>
      <c r="F702" s="35" t="n">
        <f aca="false">E702*1.0712</f>
        <v>11.99744</v>
      </c>
      <c r="G702" s="35" t="n">
        <f aca="false">F702*1.0609</f>
        <v>12.728084096</v>
      </c>
      <c r="H702" s="36" t="n">
        <f aca="false">G702*1.025</f>
        <v>13.0462861984</v>
      </c>
      <c r="I702" s="36" t="n">
        <f aca="false">H702*1.125</f>
        <v>14.6770719732</v>
      </c>
      <c r="J702" s="36" t="n">
        <f aca="false">I702*1.02</f>
        <v>14.970613412664</v>
      </c>
      <c r="K702" s="36" t="n">
        <f aca="false">J702*1.08</f>
        <v>16.1682624856771</v>
      </c>
      <c r="L702" s="36" t="n">
        <f aca="false">K702*1.099</f>
        <v>17.7689204717592</v>
      </c>
      <c r="M702" s="39" t="n">
        <v>0.001</v>
      </c>
      <c r="N702" s="3" t="n">
        <v>1</v>
      </c>
      <c r="O702" s="40" t="s">
        <v>2387</v>
      </c>
      <c r="P702" s="32" t="s">
        <v>31</v>
      </c>
    </row>
    <row r="703" customFormat="false" ht="10.2" hidden="false" customHeight="true" outlineLevel="0" collapsed="false">
      <c r="A703" s="33" t="s">
        <v>2388</v>
      </c>
      <c r="B703" s="76" t="s">
        <v>1219</v>
      </c>
      <c r="C703" s="3" t="s">
        <v>2389</v>
      </c>
      <c r="D703" s="3" t="s">
        <v>1045</v>
      </c>
      <c r="E703" s="34" t="n">
        <v>13.2</v>
      </c>
      <c r="F703" s="35" t="n">
        <f aca="false">E703*1.0712</f>
        <v>14.13984</v>
      </c>
      <c r="G703" s="35" t="n">
        <f aca="false">F703*1.0609</f>
        <v>15.000956256</v>
      </c>
      <c r="H703" s="36" t="n">
        <f aca="false">G703*1.025</f>
        <v>15.3759801624</v>
      </c>
      <c r="I703" s="36" t="n">
        <f aca="false">H703*1.125</f>
        <v>17.2979776827</v>
      </c>
      <c r="J703" s="36" t="n">
        <f aca="false">I703*1.02</f>
        <v>17.643937236354</v>
      </c>
      <c r="K703" s="36" t="n">
        <f aca="false">J703*1.075</f>
        <v>18.9672325290805</v>
      </c>
      <c r="L703" s="36" t="n">
        <f aca="false">K703*1.069</f>
        <v>20.2759715735871</v>
      </c>
      <c r="M703" s="37" t="n">
        <v>0.138</v>
      </c>
      <c r="N703" s="3" t="n">
        <v>1</v>
      </c>
      <c r="O703" s="38" t="s">
        <v>2390</v>
      </c>
      <c r="P703" s="32" t="s">
        <v>31</v>
      </c>
    </row>
    <row r="704" customFormat="false" ht="10.2" hidden="false" customHeight="true" outlineLevel="0" collapsed="false">
      <c r="A704" s="27" t="s">
        <v>2391</v>
      </c>
      <c r="B704" s="66" t="s">
        <v>1219</v>
      </c>
      <c r="C704" s="21" t="s">
        <v>2392</v>
      </c>
      <c r="D704" s="21" t="s">
        <v>2393</v>
      </c>
      <c r="E704" s="28" t="n">
        <v>9.3</v>
      </c>
      <c r="F704" s="29" t="n">
        <v>11.5</v>
      </c>
      <c r="G704" s="29" t="n">
        <f aca="false">F704*1.0609</f>
        <v>12.20035</v>
      </c>
      <c r="H704" s="23" t="n">
        <f aca="false">G704*1.025</f>
        <v>12.50535875</v>
      </c>
      <c r="I704" s="23" t="n">
        <f aca="false">H704*1.125</f>
        <v>14.06852859375</v>
      </c>
      <c r="J704" s="23" t="n">
        <f aca="false">I704*1.02</f>
        <v>14.349899165625</v>
      </c>
      <c r="K704" s="23" t="n">
        <f aca="false">J704*1.075</f>
        <v>15.4261416030469</v>
      </c>
      <c r="L704" s="23" t="n">
        <v>16.5</v>
      </c>
      <c r="M704" s="30" t="n">
        <v>0.084</v>
      </c>
      <c r="N704" s="21" t="n">
        <v>1</v>
      </c>
      <c r="O704" s="31" t="s">
        <v>2394</v>
      </c>
      <c r="P704" s="67" t="s">
        <v>1979</v>
      </c>
    </row>
    <row r="705" customFormat="false" ht="10.2" hidden="false" customHeight="true" outlineLevel="0" collapsed="false">
      <c r="A705" s="33" t="s">
        <v>2395</v>
      </c>
      <c r="B705" s="76" t="s">
        <v>1219</v>
      </c>
      <c r="C705" s="3" t="s">
        <v>2389</v>
      </c>
      <c r="D705" s="3" t="s">
        <v>917</v>
      </c>
      <c r="E705" s="34" t="n">
        <v>14.4</v>
      </c>
      <c r="F705" s="35" t="n">
        <f aca="false">E705*1.0712</f>
        <v>15.42528</v>
      </c>
      <c r="G705" s="35" t="n">
        <f aca="false">F705*1.0609</f>
        <v>16.364679552</v>
      </c>
      <c r="H705" s="36" t="n">
        <f aca="false">G705*1.025</f>
        <v>16.7737965408</v>
      </c>
      <c r="I705" s="36" t="n">
        <f aca="false">H705*1.125</f>
        <v>18.8705211084</v>
      </c>
      <c r="J705" s="36" t="n">
        <f aca="false">I705*1.02</f>
        <v>19.247931530568</v>
      </c>
      <c r="K705" s="36" t="n">
        <f aca="false">J705*1.075</f>
        <v>20.6915263953606</v>
      </c>
      <c r="L705" s="36" t="n">
        <f aca="false">K705*1.069</f>
        <v>22.1192417166405</v>
      </c>
      <c r="M705" s="37" t="n">
        <v>0.117</v>
      </c>
      <c r="N705" s="3" t="n">
        <v>1</v>
      </c>
      <c r="O705" s="38" t="s">
        <v>2396</v>
      </c>
      <c r="P705" s="32" t="s">
        <v>31</v>
      </c>
    </row>
    <row r="706" customFormat="false" ht="10.2" hidden="false" customHeight="true" outlineLevel="0" collapsed="false">
      <c r="A706" s="33" t="s">
        <v>2397</v>
      </c>
      <c r="B706" s="76" t="s">
        <v>1219</v>
      </c>
      <c r="C706" s="3" t="s">
        <v>2398</v>
      </c>
      <c r="D706" s="3" t="s">
        <v>1252</v>
      </c>
      <c r="E706" s="34" t="n">
        <v>29.2</v>
      </c>
      <c r="F706" s="35" t="n">
        <f aca="false">E706*1.0712</f>
        <v>31.27904</v>
      </c>
      <c r="G706" s="35" t="n">
        <f aca="false">F706*1.0609</f>
        <v>33.183933536</v>
      </c>
      <c r="H706" s="36" t="n">
        <f aca="false">G706*1.025</f>
        <v>34.0135318744</v>
      </c>
      <c r="I706" s="36" t="n">
        <f aca="false">H706*1.125</f>
        <v>38.2652233587</v>
      </c>
      <c r="J706" s="36" t="n">
        <f aca="false">I706*1.02</f>
        <v>39.030527825874</v>
      </c>
      <c r="K706" s="36" t="n">
        <f aca="false">J706*1.075</f>
        <v>41.9578174128145</v>
      </c>
      <c r="L706" s="36" t="n">
        <f aca="false">K706*1.069</f>
        <v>44.8529068142987</v>
      </c>
      <c r="M706" s="37" t="n">
        <v>0.185</v>
      </c>
      <c r="N706" s="3" t="n">
        <v>1</v>
      </c>
      <c r="O706" s="38" t="s">
        <v>2399</v>
      </c>
      <c r="P706" s="32" t="s">
        <v>31</v>
      </c>
    </row>
    <row r="707" customFormat="false" ht="10.2" hidden="false" customHeight="true" outlineLevel="0" collapsed="false">
      <c r="A707" s="33" t="s">
        <v>2400</v>
      </c>
      <c r="B707" s="76" t="s">
        <v>1219</v>
      </c>
      <c r="C707" s="3" t="s">
        <v>2398</v>
      </c>
      <c r="D707" s="3" t="s">
        <v>2401</v>
      </c>
      <c r="E707" s="34" t="n">
        <v>31.7</v>
      </c>
      <c r="F707" s="35" t="n">
        <f aca="false">E707*1.0712</f>
        <v>33.95704</v>
      </c>
      <c r="G707" s="35" t="n">
        <f aca="false">F707*1.0609</f>
        <v>36.025023736</v>
      </c>
      <c r="H707" s="36" t="n">
        <f aca="false">G707*1.025</f>
        <v>36.9256493294</v>
      </c>
      <c r="I707" s="36" t="n">
        <f aca="false">H707*1.125</f>
        <v>41.541355495575</v>
      </c>
      <c r="J707" s="36" t="n">
        <f aca="false">I707*1.02</f>
        <v>42.3721826054865</v>
      </c>
      <c r="K707" s="36" t="n">
        <f aca="false">J707*1.075</f>
        <v>45.550096300898</v>
      </c>
      <c r="L707" s="36" t="n">
        <f aca="false">K707*1.069</f>
        <v>48.6930529456599</v>
      </c>
      <c r="M707" s="37" t="n">
        <v>0.241</v>
      </c>
      <c r="N707" s="3" t="n">
        <v>1</v>
      </c>
      <c r="O707" s="38" t="s">
        <v>2402</v>
      </c>
      <c r="P707" s="32" t="s">
        <v>31</v>
      </c>
    </row>
    <row r="708" customFormat="false" ht="10.2" hidden="false" customHeight="true" outlineLevel="0" collapsed="false">
      <c r="A708" s="33" t="s">
        <v>2403</v>
      </c>
      <c r="B708" s="76" t="s">
        <v>1219</v>
      </c>
      <c r="C708" s="3" t="s">
        <v>2404</v>
      </c>
      <c r="D708" s="3" t="s">
        <v>2405</v>
      </c>
      <c r="E708" s="34" t="n">
        <v>14.8</v>
      </c>
      <c r="F708" s="35" t="n">
        <f aca="false">E708*1.0712</f>
        <v>15.85376</v>
      </c>
      <c r="G708" s="35" t="n">
        <f aca="false">F708*1.0609</f>
        <v>16.819253984</v>
      </c>
      <c r="H708" s="36" t="n">
        <f aca="false">G708*1.025</f>
        <v>17.2397353336</v>
      </c>
      <c r="I708" s="36" t="n">
        <f aca="false">H708*1.125</f>
        <v>19.3947022503</v>
      </c>
      <c r="J708" s="36" t="n">
        <f aca="false">I708*1.02</f>
        <v>19.782596295306</v>
      </c>
      <c r="K708" s="36" t="n">
        <f aca="false">J708*1.075</f>
        <v>21.2662910174539</v>
      </c>
      <c r="L708" s="36" t="n">
        <f aca="false">K708*1.069</f>
        <v>22.7336650976583</v>
      </c>
      <c r="M708" s="37" t="n">
        <v>0.117</v>
      </c>
      <c r="N708" s="3" t="n">
        <v>1</v>
      </c>
      <c r="O708" s="38" t="s">
        <v>2406</v>
      </c>
      <c r="P708" s="32" t="s">
        <v>2023</v>
      </c>
    </row>
    <row r="709" customFormat="false" ht="10.2" hidden="false" customHeight="true" outlineLevel="0" collapsed="false">
      <c r="A709" s="33" t="s">
        <v>2407</v>
      </c>
      <c r="B709" s="76" t="s">
        <v>1219</v>
      </c>
      <c r="C709" s="3" t="s">
        <v>2389</v>
      </c>
      <c r="D709" s="3" t="s">
        <v>2408</v>
      </c>
      <c r="E709" s="34" t="n">
        <v>12.2</v>
      </c>
      <c r="F709" s="35" t="n">
        <f aca="false">E709*1.0712</f>
        <v>13.06864</v>
      </c>
      <c r="G709" s="35" t="n">
        <f aca="false">F709*1.0609</f>
        <v>13.864520176</v>
      </c>
      <c r="H709" s="36" t="n">
        <f aca="false">G709*1.025</f>
        <v>14.2111331804</v>
      </c>
      <c r="I709" s="36" t="n">
        <f aca="false">H709*1.125</f>
        <v>15.98752482795</v>
      </c>
      <c r="J709" s="36" t="n">
        <f aca="false">I709*1.02</f>
        <v>16.307275324509</v>
      </c>
      <c r="K709" s="36" t="n">
        <f aca="false">J709*1.075</f>
        <v>17.5303209738472</v>
      </c>
      <c r="L709" s="36" t="n">
        <f aca="false">K709*1.069</f>
        <v>18.7399131210426</v>
      </c>
      <c r="M709" s="37" t="n">
        <v>0.014</v>
      </c>
      <c r="N709" s="3" t="n">
        <v>1</v>
      </c>
      <c r="O709" s="38" t="s">
        <v>2409</v>
      </c>
      <c r="P709" s="32" t="s">
        <v>2023</v>
      </c>
    </row>
    <row r="710" customFormat="false" ht="10.2" hidden="false" customHeight="true" outlineLevel="0" collapsed="false">
      <c r="A710" s="33" t="n">
        <v>289190699</v>
      </c>
      <c r="B710" s="76" t="s">
        <v>19</v>
      </c>
      <c r="C710" s="3" t="s">
        <v>2410</v>
      </c>
      <c r="D710" s="3" t="s">
        <v>2411</v>
      </c>
      <c r="E710" s="34" t="n">
        <v>10.8</v>
      </c>
      <c r="F710" s="35" t="n">
        <f aca="false">E710*1.0712</f>
        <v>11.56896</v>
      </c>
      <c r="G710" s="35" t="n">
        <f aca="false">F710*1.0609</f>
        <v>12.273509664</v>
      </c>
      <c r="H710" s="36" t="n">
        <f aca="false">G710*1.025</f>
        <v>12.5803474056</v>
      </c>
      <c r="I710" s="36" t="n">
        <f aca="false">H710*1.05</f>
        <v>13.20936477588</v>
      </c>
      <c r="J710" s="36" t="n">
        <f aca="false">I710*1.02</f>
        <v>13.4735520713976</v>
      </c>
      <c r="K710" s="36" t="n">
        <f aca="false">J710*1.08</f>
        <v>14.5514362371094</v>
      </c>
      <c r="L710" s="36" t="n">
        <f aca="false">K710*1.099</f>
        <v>15.9920284245832</v>
      </c>
      <c r="M710" s="37" t="n">
        <v>0.02</v>
      </c>
      <c r="N710" s="3" t="n">
        <v>1</v>
      </c>
      <c r="O710" s="38" t="s">
        <v>2412</v>
      </c>
      <c r="P710" s="32" t="s">
        <v>914</v>
      </c>
    </row>
    <row r="711" customFormat="false" ht="10.2" hidden="false" customHeight="true" outlineLevel="0" collapsed="false">
      <c r="A711" s="33" t="s">
        <v>2413</v>
      </c>
      <c r="B711" s="76" t="s">
        <v>19</v>
      </c>
      <c r="C711" s="3" t="s">
        <v>2414</v>
      </c>
      <c r="D711" s="3" t="s">
        <v>2411</v>
      </c>
      <c r="E711" s="34" t="n">
        <v>10.8</v>
      </c>
      <c r="F711" s="35" t="n">
        <f aca="false">E711*1.0712</f>
        <v>11.56896</v>
      </c>
      <c r="G711" s="35" t="n">
        <f aca="false">F711*1.0609</f>
        <v>12.273509664</v>
      </c>
      <c r="H711" s="36" t="n">
        <f aca="false">G711*1.025</f>
        <v>12.5803474056</v>
      </c>
      <c r="I711" s="36" t="n">
        <f aca="false">H711*1.05</f>
        <v>13.20936477588</v>
      </c>
      <c r="J711" s="36" t="n">
        <f aca="false">I711*1.02</f>
        <v>13.4735520713976</v>
      </c>
      <c r="K711" s="36" t="n">
        <f aca="false">J711*1.08</f>
        <v>14.5514362371094</v>
      </c>
      <c r="L711" s="36" t="n">
        <f aca="false">K711*1.099</f>
        <v>15.9920284245832</v>
      </c>
      <c r="M711" s="37" t="n">
        <v>0.02</v>
      </c>
      <c r="N711" s="3" t="n">
        <v>1</v>
      </c>
      <c r="O711" s="75" t="s">
        <v>2415</v>
      </c>
      <c r="P711" s="32" t="s">
        <v>31</v>
      </c>
    </row>
    <row r="712" customFormat="false" ht="10.2" hidden="false" customHeight="true" outlineLevel="0" collapsed="false">
      <c r="A712" s="38" t="s">
        <v>2416</v>
      </c>
      <c r="B712" s="38" t="s">
        <v>19</v>
      </c>
      <c r="C712" s="3" t="s">
        <v>2417</v>
      </c>
      <c r="D712" s="3" t="s">
        <v>2418</v>
      </c>
      <c r="E712" s="34" t="n">
        <v>78.7</v>
      </c>
      <c r="F712" s="35" t="n">
        <f aca="false">E712*1.0712</f>
        <v>84.30344</v>
      </c>
      <c r="G712" s="35" t="n">
        <f aca="false">F712*1.0609</f>
        <v>89.437519496</v>
      </c>
      <c r="H712" s="36" t="n">
        <f aca="false">G712*1.025</f>
        <v>91.6734574834</v>
      </c>
      <c r="I712" s="36" t="n">
        <f aca="false">H712*1.05</f>
        <v>96.25713035757</v>
      </c>
      <c r="J712" s="36" t="n">
        <f aca="false">I712*1.02</f>
        <v>98.1822729647214</v>
      </c>
      <c r="K712" s="36" t="n">
        <f aca="false">J712*1.08</f>
        <v>106.036854801899</v>
      </c>
      <c r="L712" s="36" t="n">
        <f aca="false">K712*1.099</f>
        <v>116.534503427287</v>
      </c>
      <c r="M712" s="46" t="n">
        <v>0.889</v>
      </c>
      <c r="N712" s="3" t="n">
        <v>1</v>
      </c>
      <c r="O712" s="47" t="s">
        <v>2419</v>
      </c>
      <c r="P712" s="32" t="s">
        <v>31</v>
      </c>
    </row>
    <row r="713" customFormat="false" ht="10.2" hidden="false" customHeight="true" outlineLevel="0" collapsed="false">
      <c r="A713" s="38" t="s">
        <v>2420</v>
      </c>
      <c r="B713" s="38" t="s">
        <v>19</v>
      </c>
      <c r="C713" s="3" t="s">
        <v>2421</v>
      </c>
      <c r="D713" s="3" t="s">
        <v>2422</v>
      </c>
      <c r="E713" s="34" t="n">
        <v>36</v>
      </c>
      <c r="F713" s="35" t="n">
        <f aca="false">E713*1.0712</f>
        <v>38.5632</v>
      </c>
      <c r="G713" s="35" t="n">
        <f aca="false">F713*1.0609</f>
        <v>40.91169888</v>
      </c>
      <c r="H713" s="36" t="n">
        <f aca="false">G713*1.025</f>
        <v>41.934491352</v>
      </c>
      <c r="I713" s="36" t="n">
        <f aca="false">H713*1.05</f>
        <v>44.0312159196</v>
      </c>
      <c r="J713" s="36" t="n">
        <f aca="false">I713*1.02</f>
        <v>44.911840237992</v>
      </c>
      <c r="K713" s="36" t="n">
        <f aca="false">J713*1.08</f>
        <v>48.5047874570314</v>
      </c>
      <c r="L713" s="36" t="n">
        <f aca="false">K713*1.099</f>
        <v>53.3067614152775</v>
      </c>
      <c r="M713" s="46" t="n">
        <v>0.228</v>
      </c>
      <c r="N713" s="3" t="n">
        <v>1</v>
      </c>
      <c r="O713" s="47" t="s">
        <v>2423</v>
      </c>
      <c r="P713" s="32" t="s">
        <v>31</v>
      </c>
    </row>
    <row r="714" customFormat="false" ht="10.2" hidden="false" customHeight="true" outlineLevel="0" collapsed="false">
      <c r="A714" s="38" t="s">
        <v>2424</v>
      </c>
      <c r="B714" s="38" t="s">
        <v>19</v>
      </c>
      <c r="C714" s="3" t="s">
        <v>2425</v>
      </c>
      <c r="D714" s="3" t="s">
        <v>2426</v>
      </c>
      <c r="E714" s="34" t="n">
        <v>50.7</v>
      </c>
      <c r="F714" s="35" t="n">
        <f aca="false">E714*1.0712</f>
        <v>54.30984</v>
      </c>
      <c r="G714" s="35" t="n">
        <f aca="false">F714*1.0609</f>
        <v>57.617309256</v>
      </c>
      <c r="H714" s="36" t="n">
        <f aca="false">G714*1.025</f>
        <v>59.0577419874</v>
      </c>
      <c r="I714" s="36" t="n">
        <f aca="false">H714*1.05</f>
        <v>62.01062908677</v>
      </c>
      <c r="J714" s="36" t="n">
        <f aca="false">I714*1.02</f>
        <v>63.2508416685054</v>
      </c>
      <c r="K714" s="36" t="n">
        <f aca="false">J714*1.08</f>
        <v>68.3109090019858</v>
      </c>
      <c r="L714" s="36" t="n">
        <f aca="false">K714*1.099</f>
        <v>75.0736889931824</v>
      </c>
      <c r="M714" s="46" t="n">
        <v>0.209</v>
      </c>
      <c r="N714" s="3" t="n">
        <v>1</v>
      </c>
      <c r="O714" s="47" t="s">
        <v>2427</v>
      </c>
      <c r="P714" s="32" t="s">
        <v>31</v>
      </c>
    </row>
    <row r="715" customFormat="false" ht="10.2" hidden="false" customHeight="true" outlineLevel="0" collapsed="false">
      <c r="A715" s="27" t="n">
        <v>293000099</v>
      </c>
      <c r="B715" s="66" t="s">
        <v>93</v>
      </c>
      <c r="C715" s="21" t="s">
        <v>2428</v>
      </c>
      <c r="D715" s="21" t="s">
        <v>2429</v>
      </c>
      <c r="E715" s="28" t="n">
        <v>11</v>
      </c>
      <c r="F715" s="29" t="n">
        <f aca="false">E715*1.0712</f>
        <v>11.7832</v>
      </c>
      <c r="G715" s="29" t="n">
        <f aca="false">F715*1.0609</f>
        <v>12.50079688</v>
      </c>
      <c r="H715" s="23" t="n">
        <f aca="false">G715*1.025</f>
        <v>12.813316802</v>
      </c>
      <c r="I715" s="23" t="n">
        <f aca="false">H715*1.05</f>
        <v>13.4539826421</v>
      </c>
      <c r="J715" s="23" t="n">
        <f aca="false">I715*1.02</f>
        <v>13.723062294942</v>
      </c>
      <c r="K715" s="29" t="n">
        <f aca="false">J715*1.1</f>
        <v>15.0953685244362</v>
      </c>
      <c r="L715" s="23" t="n">
        <v>16.6</v>
      </c>
      <c r="M715" s="30" t="n">
        <v>0.064</v>
      </c>
      <c r="N715" s="21" t="n">
        <v>1</v>
      </c>
      <c r="O715" s="31" t="s">
        <v>2430</v>
      </c>
      <c r="P715" s="67" t="s">
        <v>2256</v>
      </c>
    </row>
    <row r="716" customFormat="false" ht="10.2" hidden="false" customHeight="true" outlineLevel="0" collapsed="false">
      <c r="A716" s="27" t="s">
        <v>2431</v>
      </c>
      <c r="B716" s="66" t="s">
        <v>93</v>
      </c>
      <c r="C716" s="21" t="s">
        <v>2428</v>
      </c>
      <c r="D716" s="21" t="s">
        <v>2432</v>
      </c>
      <c r="E716" s="28" t="n">
        <v>8.8</v>
      </c>
      <c r="F716" s="29" t="n">
        <f aca="false">E716*1.0712</f>
        <v>9.42656</v>
      </c>
      <c r="G716" s="29" t="n">
        <f aca="false">F716*1.0609</f>
        <v>10.000637504</v>
      </c>
      <c r="H716" s="23" t="n">
        <f aca="false">G716*1.025</f>
        <v>10.2506534416</v>
      </c>
      <c r="I716" s="23" t="n">
        <f aca="false">H716*1.05</f>
        <v>10.76318611368</v>
      </c>
      <c r="J716" s="23" t="n">
        <f aca="false">I716*1.02</f>
        <v>10.9784498359536</v>
      </c>
      <c r="K716" s="29" t="n">
        <f aca="false">J716*1.1</f>
        <v>12.076294819549</v>
      </c>
      <c r="L716" s="23" t="n">
        <v>13.25</v>
      </c>
      <c r="M716" s="30" t="n">
        <v>0.032</v>
      </c>
      <c r="N716" s="21" t="n">
        <v>1</v>
      </c>
      <c r="O716" s="31" t="s">
        <v>2433</v>
      </c>
      <c r="P716" s="32" t="s">
        <v>31</v>
      </c>
    </row>
    <row r="717" customFormat="false" ht="10.2" hidden="false" customHeight="true" outlineLevel="0" collapsed="false">
      <c r="A717" s="33" t="s">
        <v>2434</v>
      </c>
      <c r="B717" s="76" t="s">
        <v>93</v>
      </c>
      <c r="C717" s="3" t="s">
        <v>2435</v>
      </c>
      <c r="D717" s="3" t="s">
        <v>2432</v>
      </c>
      <c r="E717" s="34" t="n">
        <v>10.8</v>
      </c>
      <c r="F717" s="35" t="n">
        <f aca="false">E717*1.0712</f>
        <v>11.56896</v>
      </c>
      <c r="G717" s="35" t="n">
        <f aca="false">F717*1.0609</f>
        <v>12.273509664</v>
      </c>
      <c r="H717" s="36" t="n">
        <f aca="false">G717*1.025</f>
        <v>12.5803474056</v>
      </c>
      <c r="I717" s="36" t="n">
        <f aca="false">H717*1.05</f>
        <v>13.20936477588</v>
      </c>
      <c r="J717" s="36" t="n">
        <f aca="false">I717*1.02</f>
        <v>13.4735520713976</v>
      </c>
      <c r="K717" s="35" t="n">
        <f aca="false">J717*1.1</f>
        <v>14.8209072785374</v>
      </c>
      <c r="L717" s="36" t="n">
        <f aca="false">K717*1.099</f>
        <v>16.2881770991126</v>
      </c>
      <c r="M717" s="37" t="n">
        <v>0.017</v>
      </c>
      <c r="N717" s="3" t="n">
        <v>1</v>
      </c>
      <c r="O717" s="38" t="s">
        <v>2436</v>
      </c>
      <c r="P717" s="32" t="s">
        <v>2073</v>
      </c>
    </row>
    <row r="718" customFormat="false" ht="10.2" hidden="false" customHeight="true" outlineLevel="0" collapsed="false">
      <c r="A718" s="33" t="s">
        <v>2437</v>
      </c>
      <c r="B718" s="76" t="s">
        <v>93</v>
      </c>
      <c r="C718" s="3" t="s">
        <v>2428</v>
      </c>
      <c r="D718" s="3" t="s">
        <v>2438</v>
      </c>
      <c r="E718" s="34" t="n">
        <v>35.6</v>
      </c>
      <c r="F718" s="35" t="n">
        <f aca="false">E718*1.0712</f>
        <v>38.13472</v>
      </c>
      <c r="G718" s="35" t="n">
        <f aca="false">F718*1.0609</f>
        <v>40.457124448</v>
      </c>
      <c r="H718" s="36" t="n">
        <f aca="false">G718*1.025</f>
        <v>41.4685525592</v>
      </c>
      <c r="I718" s="36" t="n">
        <f aca="false">H718*1.05</f>
        <v>43.54198018716</v>
      </c>
      <c r="J718" s="36" t="n">
        <f aca="false">I718*1.02</f>
        <v>44.4128197909032</v>
      </c>
      <c r="K718" s="35" t="n">
        <f aca="false">J718*1.1</f>
        <v>48.8541017699935</v>
      </c>
      <c r="L718" s="36" t="n">
        <f aca="false">K718*1.099</f>
        <v>53.6906578452229</v>
      </c>
      <c r="M718" s="37" t="n">
        <v>0.027</v>
      </c>
      <c r="N718" s="3" t="n">
        <v>1</v>
      </c>
      <c r="O718" s="38" t="s">
        <v>2439</v>
      </c>
      <c r="P718" s="32" t="s">
        <v>31</v>
      </c>
    </row>
    <row r="719" customFormat="false" ht="10.2" hidden="false" customHeight="true" outlineLevel="0" collapsed="false">
      <c r="A719" s="27" t="s">
        <v>2440</v>
      </c>
      <c r="B719" s="66" t="s">
        <v>93</v>
      </c>
      <c r="C719" s="21" t="s">
        <v>2441</v>
      </c>
      <c r="D719" s="21" t="s">
        <v>2438</v>
      </c>
      <c r="E719" s="28" t="n">
        <v>15.3</v>
      </c>
      <c r="F719" s="29" t="n">
        <f aca="false">E719*1.0712</f>
        <v>16.38936</v>
      </c>
      <c r="G719" s="29" t="n">
        <f aca="false">F719*1.0609</f>
        <v>17.387472024</v>
      </c>
      <c r="H719" s="23" t="n">
        <f aca="false">G719*1.025</f>
        <v>17.8221588246</v>
      </c>
      <c r="I719" s="23" t="n">
        <f aca="false">H719*1.05</f>
        <v>18.71326676583</v>
      </c>
      <c r="J719" s="23" t="n">
        <f aca="false">I719*1.02</f>
        <v>19.0875321011466</v>
      </c>
      <c r="K719" s="29" t="n">
        <f aca="false">J719*1.1</f>
        <v>20.9962853112613</v>
      </c>
      <c r="L719" s="23" t="n">
        <f aca="false">K719*1.099</f>
        <v>23.0749175570761</v>
      </c>
      <c r="M719" s="30" t="n">
        <v>0.064</v>
      </c>
      <c r="N719" s="21" t="n">
        <v>1</v>
      </c>
      <c r="O719" s="31" t="s">
        <v>2442</v>
      </c>
      <c r="P719" s="67" t="s">
        <v>31</v>
      </c>
    </row>
    <row r="720" s="72" customFormat="true" ht="10.2" hidden="false" customHeight="true" outlineLevel="0" collapsed="false">
      <c r="A720" s="27" t="s">
        <v>2443</v>
      </c>
      <c r="B720" s="66" t="s">
        <v>93</v>
      </c>
      <c r="C720" s="21" t="s">
        <v>2444</v>
      </c>
      <c r="D720" s="21" t="s">
        <v>2445</v>
      </c>
      <c r="E720" s="28" t="n">
        <v>75.8</v>
      </c>
      <c r="F720" s="29" t="n">
        <f aca="false">E720*1.0712</f>
        <v>81.19696</v>
      </c>
      <c r="G720" s="29" t="n">
        <f aca="false">F720*1.0609</f>
        <v>86.141854864</v>
      </c>
      <c r="H720" s="23" t="n">
        <f aca="false">G720*1.025</f>
        <v>88.2954012356</v>
      </c>
      <c r="I720" s="23" t="n">
        <f aca="false">H720*1.05</f>
        <v>92.71017129738</v>
      </c>
      <c r="J720" s="23" t="n">
        <f aca="false">I720*1.02</f>
        <v>94.5643747233276</v>
      </c>
      <c r="K720" s="29" t="n">
        <f aca="false">J720*1.1</f>
        <v>104.02081219566</v>
      </c>
      <c r="L720" s="23" t="n">
        <f aca="false">K720*1.099</f>
        <v>114.318872603031</v>
      </c>
      <c r="M720" s="30" t="n">
        <v>0.349</v>
      </c>
      <c r="N720" s="21" t="n">
        <v>1</v>
      </c>
      <c r="O720" s="31" t="s">
        <v>2446</v>
      </c>
      <c r="P720" s="67" t="s">
        <v>31</v>
      </c>
    </row>
    <row r="721" s="72" customFormat="true" ht="10.2" hidden="false" customHeight="true" outlineLevel="0" collapsed="false">
      <c r="A721" s="27" t="s">
        <v>2447</v>
      </c>
      <c r="B721" s="66" t="s">
        <v>93</v>
      </c>
      <c r="C721" s="21" t="s">
        <v>2444</v>
      </c>
      <c r="D721" s="21" t="s">
        <v>2448</v>
      </c>
      <c r="E721" s="28" t="n">
        <v>41.5</v>
      </c>
      <c r="F721" s="29" t="n">
        <f aca="false">E721*1.0712</f>
        <v>44.4548</v>
      </c>
      <c r="G721" s="29" t="n">
        <f aca="false">F721*1.0609</f>
        <v>47.16209732</v>
      </c>
      <c r="H721" s="23" t="n">
        <f aca="false">G721*1.025</f>
        <v>48.341149753</v>
      </c>
      <c r="I721" s="23" t="n">
        <f aca="false">H721*1.05</f>
        <v>50.75820724065</v>
      </c>
      <c r="J721" s="23" t="n">
        <f aca="false">I721*1.02</f>
        <v>51.773371385463</v>
      </c>
      <c r="K721" s="29" t="n">
        <f aca="false">J721*1.1</f>
        <v>56.9507085240093</v>
      </c>
      <c r="L721" s="23" t="n">
        <f aca="false">K721*1.099</f>
        <v>62.5888286678862</v>
      </c>
      <c r="M721" s="30" t="n">
        <v>0.169</v>
      </c>
      <c r="N721" s="21" t="n">
        <v>1</v>
      </c>
      <c r="O721" s="31" t="s">
        <v>2449</v>
      </c>
      <c r="P721" s="67" t="s">
        <v>31</v>
      </c>
    </row>
    <row r="722" customFormat="false" ht="10.2" hidden="false" customHeight="true" outlineLevel="0" collapsed="false">
      <c r="A722" s="27" t="s">
        <v>2450</v>
      </c>
      <c r="B722" s="66" t="s">
        <v>93</v>
      </c>
      <c r="C722" s="21" t="s">
        <v>2451</v>
      </c>
      <c r="D722" s="21" t="s">
        <v>2452</v>
      </c>
      <c r="E722" s="28" t="n">
        <v>10.8</v>
      </c>
      <c r="F722" s="29" t="n">
        <f aca="false">E722*1.0712</f>
        <v>11.56896</v>
      </c>
      <c r="G722" s="29" t="n">
        <f aca="false">F722*1.0609</f>
        <v>12.273509664</v>
      </c>
      <c r="H722" s="23" t="n">
        <f aca="false">G722*1.025</f>
        <v>12.5803474056</v>
      </c>
      <c r="I722" s="23" t="n">
        <f aca="false">H722*1.05</f>
        <v>13.20936477588</v>
      </c>
      <c r="J722" s="23" t="n">
        <f aca="false">I722*1.02</f>
        <v>13.4735520713976</v>
      </c>
      <c r="K722" s="29" t="n">
        <f aca="false">J722*1.1</f>
        <v>14.8209072785374</v>
      </c>
      <c r="L722" s="23" t="n">
        <v>16.3</v>
      </c>
      <c r="M722" s="30" t="n">
        <v>0.022</v>
      </c>
      <c r="N722" s="21" t="n">
        <v>1</v>
      </c>
      <c r="O722" s="38" t="s">
        <v>2453</v>
      </c>
      <c r="P722" s="67" t="s">
        <v>2256</v>
      </c>
    </row>
    <row r="723" customFormat="false" ht="10.2" hidden="false" customHeight="true" outlineLevel="0" collapsed="false">
      <c r="A723" s="33" t="s">
        <v>2454</v>
      </c>
      <c r="B723" s="76" t="s">
        <v>93</v>
      </c>
      <c r="C723" s="3" t="s">
        <v>2455</v>
      </c>
      <c r="D723" s="3" t="s">
        <v>2438</v>
      </c>
      <c r="E723" s="34" t="n">
        <v>20.9</v>
      </c>
      <c r="F723" s="35" t="n">
        <f aca="false">E723*1.0712</f>
        <v>22.38808</v>
      </c>
      <c r="G723" s="35" t="n">
        <f aca="false">F723*1.0609</f>
        <v>23.751514072</v>
      </c>
      <c r="H723" s="36" t="n">
        <f aca="false">G723*1.025</f>
        <v>24.3453019238</v>
      </c>
      <c r="I723" s="36" t="n">
        <f aca="false">H723*1.05</f>
        <v>25.56256701999</v>
      </c>
      <c r="J723" s="36" t="n">
        <f aca="false">I723*1.02</f>
        <v>26.0738183603898</v>
      </c>
      <c r="K723" s="35" t="n">
        <f aca="false">J723*1.1</f>
        <v>28.6812001964288</v>
      </c>
      <c r="L723" s="36" t="n">
        <f aca="false">K723*1.099</f>
        <v>31.5206390158752</v>
      </c>
      <c r="M723" s="37" t="n">
        <v>0.036</v>
      </c>
      <c r="N723" s="3" t="n">
        <v>1</v>
      </c>
      <c r="O723" s="38" t="s">
        <v>2456</v>
      </c>
      <c r="P723" s="32" t="s">
        <v>2256</v>
      </c>
    </row>
    <row r="724" customFormat="false" ht="10.2" hidden="false" customHeight="true" outlineLevel="0" collapsed="false">
      <c r="A724" s="27" t="s">
        <v>2457</v>
      </c>
      <c r="B724" s="66" t="s">
        <v>93</v>
      </c>
      <c r="C724" s="106" t="s">
        <v>2458</v>
      </c>
      <c r="D724" s="106" t="s">
        <v>2459</v>
      </c>
      <c r="E724" s="28" t="n">
        <v>21.5</v>
      </c>
      <c r="F724" s="29" t="n">
        <f aca="false">E724*1.0712</f>
        <v>23.0308</v>
      </c>
      <c r="G724" s="29" t="n">
        <f aca="false">F724*1.0609</f>
        <v>24.43337572</v>
      </c>
      <c r="H724" s="23" t="n">
        <f aca="false">G724*1.025</f>
        <v>25.044210113</v>
      </c>
      <c r="I724" s="23" t="n">
        <f aca="false">H724*1.05</f>
        <v>26.29642061865</v>
      </c>
      <c r="J724" s="23" t="n">
        <f aca="false">I724*1.02</f>
        <v>26.822349031023</v>
      </c>
      <c r="K724" s="29" t="n">
        <f aca="false">J724*1.1</f>
        <v>29.5045839341253</v>
      </c>
      <c r="L724" s="23" t="n">
        <f aca="false">K724*1.099</f>
        <v>32.4255377436037</v>
      </c>
      <c r="M724" s="88" t="n">
        <v>0.173</v>
      </c>
      <c r="N724" s="21" t="n">
        <v>1</v>
      </c>
      <c r="O724" s="76" t="s">
        <v>2460</v>
      </c>
      <c r="P724" s="67" t="s">
        <v>2056</v>
      </c>
    </row>
    <row r="725" customFormat="false" ht="10.2" hidden="false" customHeight="true" outlineLevel="0" collapsed="false">
      <c r="A725" s="27" t="s">
        <v>2461</v>
      </c>
      <c r="B725" s="66" t="s">
        <v>93</v>
      </c>
      <c r="C725" s="106" t="s">
        <v>2458</v>
      </c>
      <c r="D725" s="106" t="s">
        <v>2462</v>
      </c>
      <c r="E725" s="28" t="n">
        <v>18.8</v>
      </c>
      <c r="F725" s="29" t="n">
        <f aca="false">E725*1.0712</f>
        <v>20.13856</v>
      </c>
      <c r="G725" s="29" t="n">
        <f aca="false">F725*1.0609</f>
        <v>21.364998304</v>
      </c>
      <c r="H725" s="23" t="n">
        <f aca="false">G725*1.025</f>
        <v>21.8991232616</v>
      </c>
      <c r="I725" s="23" t="n">
        <f aca="false">H725*1.05</f>
        <v>22.99407942468</v>
      </c>
      <c r="J725" s="23" t="n">
        <f aca="false">I725*1.02</f>
        <v>23.4539610131736</v>
      </c>
      <c r="K725" s="29" t="n">
        <f aca="false">J725*1.1</f>
        <v>25.799357114491</v>
      </c>
      <c r="L725" s="23" t="n">
        <f aca="false">K725*1.099</f>
        <v>28.3534934688256</v>
      </c>
      <c r="M725" s="88" t="n">
        <v>0.173</v>
      </c>
      <c r="N725" s="21" t="n">
        <v>1</v>
      </c>
      <c r="O725" s="76" t="s">
        <v>2463</v>
      </c>
      <c r="P725" s="67" t="s">
        <v>2060</v>
      </c>
    </row>
    <row r="726" customFormat="false" ht="10.2" hidden="false" customHeight="true" outlineLevel="0" collapsed="false">
      <c r="A726" s="33" t="s">
        <v>2464</v>
      </c>
      <c r="B726" s="76" t="s">
        <v>93</v>
      </c>
      <c r="C726" s="107" t="s">
        <v>2458</v>
      </c>
      <c r="D726" s="107" t="s">
        <v>2465</v>
      </c>
      <c r="E726" s="34" t="n">
        <v>30.6</v>
      </c>
      <c r="F726" s="35" t="n">
        <f aca="false">E726*1.0712</f>
        <v>32.77872</v>
      </c>
      <c r="G726" s="35" t="n">
        <f aca="false">F726*1.0609</f>
        <v>34.774944048</v>
      </c>
      <c r="H726" s="36" t="n">
        <f aca="false">G726*1.025</f>
        <v>35.6443176492</v>
      </c>
      <c r="I726" s="36" t="n">
        <f aca="false">H726*1.05</f>
        <v>37.42653353166</v>
      </c>
      <c r="J726" s="36" t="n">
        <f aca="false">I726*1.02</f>
        <v>38.1750642022932</v>
      </c>
      <c r="K726" s="35" t="n">
        <f aca="false">J726*1.1</f>
        <v>41.9925706225225</v>
      </c>
      <c r="L726" s="36" t="n">
        <f aca="false">K726*1.099</f>
        <v>46.1498351141523</v>
      </c>
      <c r="M726" s="73" t="n">
        <v>0.081</v>
      </c>
      <c r="N726" s="3" t="n">
        <v>1</v>
      </c>
      <c r="O726" s="76" t="s">
        <v>2466</v>
      </c>
      <c r="P726" s="32" t="s">
        <v>31</v>
      </c>
    </row>
    <row r="727" customFormat="false" ht="10.2" hidden="false" customHeight="true" outlineLevel="0" collapsed="false">
      <c r="A727" s="27" t="s">
        <v>2467</v>
      </c>
      <c r="B727" s="66" t="s">
        <v>93</v>
      </c>
      <c r="C727" s="106" t="s">
        <v>2458</v>
      </c>
      <c r="D727" s="106" t="s">
        <v>2468</v>
      </c>
      <c r="E727" s="28" t="n">
        <v>13.3</v>
      </c>
      <c r="F727" s="29" t="n">
        <f aca="false">E727*1.0712</f>
        <v>14.24696</v>
      </c>
      <c r="G727" s="29" t="n">
        <f aca="false">F727*1.0609</f>
        <v>15.114599864</v>
      </c>
      <c r="H727" s="23" t="n">
        <f aca="false">G727*1.025</f>
        <v>15.4924648606</v>
      </c>
      <c r="I727" s="23" t="n">
        <f aca="false">H727*1.05</f>
        <v>16.26708810363</v>
      </c>
      <c r="J727" s="23" t="n">
        <f aca="false">I727*1.02</f>
        <v>16.5924298657026</v>
      </c>
      <c r="K727" s="29" t="n">
        <f aca="false">J727*1.1</f>
        <v>18.2516728522729</v>
      </c>
      <c r="L727" s="23" t="n">
        <v>20.05</v>
      </c>
      <c r="M727" s="88" t="n">
        <v>0.055</v>
      </c>
      <c r="N727" s="21" t="n">
        <v>1</v>
      </c>
      <c r="O727" s="76" t="s">
        <v>2469</v>
      </c>
      <c r="P727" s="67" t="s">
        <v>2073</v>
      </c>
    </row>
    <row r="728" customFormat="false" ht="10.2" hidden="false" customHeight="true" outlineLevel="0" collapsed="false">
      <c r="A728" s="33" t="s">
        <v>2470</v>
      </c>
      <c r="B728" s="76" t="s">
        <v>19</v>
      </c>
      <c r="C728" s="3" t="s">
        <v>2471</v>
      </c>
      <c r="D728" s="3" t="s">
        <v>2472</v>
      </c>
      <c r="E728" s="34" t="n">
        <v>34.2</v>
      </c>
      <c r="F728" s="35" t="n">
        <f aca="false">E728*1.0712</f>
        <v>36.63504</v>
      </c>
      <c r="G728" s="35" t="n">
        <f aca="false">F728*1.0609</f>
        <v>38.866113936</v>
      </c>
      <c r="H728" s="36" t="n">
        <f aca="false">G728*1.025</f>
        <v>39.8377667844</v>
      </c>
      <c r="I728" s="36" t="n">
        <f aca="false">H728*1.05</f>
        <v>41.82965512362</v>
      </c>
      <c r="J728" s="36" t="n">
        <f aca="false">I728*1.02</f>
        <v>42.6662482260924</v>
      </c>
      <c r="K728" s="36" t="n">
        <f aca="false">J728*1.08</f>
        <v>46.0795480841798</v>
      </c>
      <c r="L728" s="36" t="n">
        <f aca="false">K728*1.099</f>
        <v>50.6414233445136</v>
      </c>
      <c r="M728" s="37" t="n">
        <v>0.218</v>
      </c>
      <c r="N728" s="3" t="n">
        <v>1</v>
      </c>
      <c r="O728" s="38" t="s">
        <v>2473</v>
      </c>
      <c r="P728" s="32" t="s">
        <v>2474</v>
      </c>
    </row>
    <row r="729" customFormat="false" ht="10.2" hidden="false" customHeight="true" outlineLevel="0" collapsed="false">
      <c r="A729" s="38" t="s">
        <v>2475</v>
      </c>
      <c r="B729" s="38" t="s">
        <v>19</v>
      </c>
      <c r="C729" s="3" t="s">
        <v>2476</v>
      </c>
      <c r="D729" s="3" t="s">
        <v>2477</v>
      </c>
      <c r="E729" s="34" t="n">
        <v>16.4</v>
      </c>
      <c r="F729" s="35" t="n">
        <f aca="false">E729*1.0712</f>
        <v>17.56768</v>
      </c>
      <c r="G729" s="35" t="n">
        <f aca="false">F729*1.0609</f>
        <v>18.637551712</v>
      </c>
      <c r="H729" s="36" t="n">
        <f aca="false">G729*1.025</f>
        <v>19.1034905048</v>
      </c>
      <c r="I729" s="36" t="n">
        <f aca="false">H729*1.05</f>
        <v>20.05866503004</v>
      </c>
      <c r="J729" s="36" t="n">
        <f aca="false">I729*1.02</f>
        <v>20.4598383306408</v>
      </c>
      <c r="K729" s="36" t="n">
        <f aca="false">J729*1.08</f>
        <v>22.0966253970921</v>
      </c>
      <c r="L729" s="36" t="n">
        <f aca="false">K729*1.099</f>
        <v>24.2841913114042</v>
      </c>
      <c r="M729" s="46" t="n">
        <v>0.09</v>
      </c>
      <c r="N729" s="3" t="n">
        <v>1</v>
      </c>
      <c r="O729" s="47" t="s">
        <v>2478</v>
      </c>
      <c r="P729" s="32" t="s">
        <v>31</v>
      </c>
    </row>
    <row r="730" customFormat="false" ht="10.2" hidden="false" customHeight="true" outlineLevel="0" collapsed="false">
      <c r="A730" s="38" t="s">
        <v>2479</v>
      </c>
      <c r="B730" s="38" t="s">
        <v>19</v>
      </c>
      <c r="C730" s="3" t="s">
        <v>2480</v>
      </c>
      <c r="D730" s="3" t="s">
        <v>2477</v>
      </c>
      <c r="E730" s="34" t="n">
        <v>7.7</v>
      </c>
      <c r="F730" s="35" t="n">
        <f aca="false">E730*1.0712</f>
        <v>8.24824</v>
      </c>
      <c r="G730" s="35" t="n">
        <f aca="false">F730*1.0609</f>
        <v>8.750557816</v>
      </c>
      <c r="H730" s="36" t="n">
        <f aca="false">G730*1.025</f>
        <v>8.9693217614</v>
      </c>
      <c r="I730" s="36" t="n">
        <f aca="false">H730*1.05</f>
        <v>9.41778784947</v>
      </c>
      <c r="J730" s="36" t="n">
        <f aca="false">I730*1.02</f>
        <v>9.6061436064594</v>
      </c>
      <c r="K730" s="36" t="n">
        <f aca="false">J730*1.08</f>
        <v>10.3746350949762</v>
      </c>
      <c r="L730" s="36" t="n">
        <f aca="false">K730*1.099</f>
        <v>11.4017239693788</v>
      </c>
      <c r="M730" s="46" t="n">
        <v>0.003</v>
      </c>
      <c r="N730" s="3" t="n">
        <v>1</v>
      </c>
      <c r="O730" s="47" t="s">
        <v>2481</v>
      </c>
      <c r="P730" s="32" t="s">
        <v>31</v>
      </c>
    </row>
    <row r="731" customFormat="false" ht="10.2" hidden="false" customHeight="true" outlineLevel="0" collapsed="false">
      <c r="A731" s="38" t="s">
        <v>2482</v>
      </c>
      <c r="B731" s="38" t="s">
        <v>19</v>
      </c>
      <c r="C731" s="3" t="s">
        <v>2483</v>
      </c>
      <c r="D731" s="3" t="s">
        <v>2477</v>
      </c>
      <c r="E731" s="34" t="n">
        <v>3.2</v>
      </c>
      <c r="F731" s="35" t="n">
        <f aca="false">E731*1.0712</f>
        <v>3.42784</v>
      </c>
      <c r="G731" s="35" t="n">
        <f aca="false">F731*1.0609</f>
        <v>3.636595456</v>
      </c>
      <c r="H731" s="36" t="n">
        <f aca="false">G731*1.025</f>
        <v>3.7275103424</v>
      </c>
      <c r="I731" s="36" t="n">
        <f aca="false">H731*1.05</f>
        <v>3.91388585952</v>
      </c>
      <c r="J731" s="36" t="n">
        <f aca="false">I731*1.02</f>
        <v>3.9921635767104</v>
      </c>
      <c r="K731" s="36" t="n">
        <f aca="false">J731*1.08</f>
        <v>4.31153666284723</v>
      </c>
      <c r="L731" s="36" t="n">
        <f aca="false">K731*1.099</f>
        <v>4.73837879246911</v>
      </c>
      <c r="M731" s="46" t="n">
        <v>0.022</v>
      </c>
      <c r="N731" s="3" t="n">
        <v>1</v>
      </c>
      <c r="O731" s="47" t="s">
        <v>2484</v>
      </c>
      <c r="P731" s="32" t="s">
        <v>31</v>
      </c>
    </row>
    <row r="732" customFormat="false" ht="10.2" hidden="false" customHeight="true" outlineLevel="0" collapsed="false">
      <c r="A732" s="33" t="s">
        <v>2485</v>
      </c>
      <c r="B732" s="76" t="s">
        <v>19</v>
      </c>
      <c r="C732" s="3" t="s">
        <v>2486</v>
      </c>
      <c r="D732" s="3" t="s">
        <v>2487</v>
      </c>
      <c r="E732" s="34" t="n">
        <v>42.1</v>
      </c>
      <c r="F732" s="35" t="n">
        <f aca="false">E732*1.0712</f>
        <v>45.09752</v>
      </c>
      <c r="G732" s="35" t="n">
        <f aca="false">F732*1.0609</f>
        <v>47.843958968</v>
      </c>
      <c r="H732" s="36" t="n">
        <f aca="false">G732*1.025</f>
        <v>49.0400579422</v>
      </c>
      <c r="I732" s="36" t="n">
        <f aca="false">H732*1.05</f>
        <v>51.49206083931</v>
      </c>
      <c r="J732" s="36" t="n">
        <f aca="false">I732*1.02</f>
        <v>52.5219020560962</v>
      </c>
      <c r="K732" s="36" t="n">
        <f aca="false">J732*1.08</f>
        <v>56.7236542205839</v>
      </c>
      <c r="L732" s="36" t="n">
        <f aca="false">K732*1.099</f>
        <v>62.3392959884217</v>
      </c>
      <c r="M732" s="37" t="n">
        <v>0.239</v>
      </c>
      <c r="N732" s="3" t="n">
        <v>1</v>
      </c>
      <c r="O732" s="38" t="s">
        <v>2488</v>
      </c>
      <c r="P732" s="32" t="s">
        <v>2489</v>
      </c>
    </row>
    <row r="733" customFormat="false" ht="10.2" hidden="false" customHeight="true" outlineLevel="0" collapsed="false">
      <c r="A733" s="33" t="s">
        <v>2490</v>
      </c>
      <c r="B733" s="76" t="s">
        <v>19</v>
      </c>
      <c r="C733" s="3" t="s">
        <v>2491</v>
      </c>
      <c r="D733" s="3" t="s">
        <v>2492</v>
      </c>
      <c r="E733" s="34" t="n">
        <v>39.2</v>
      </c>
      <c r="F733" s="35" t="n">
        <f aca="false">E733*1.0712</f>
        <v>41.99104</v>
      </c>
      <c r="G733" s="35" t="n">
        <f aca="false">F733*1.0609</f>
        <v>44.548294336</v>
      </c>
      <c r="H733" s="36" t="n">
        <f aca="false">G733*1.025</f>
        <v>45.6620016944</v>
      </c>
      <c r="I733" s="36" t="n">
        <f aca="false">H733*1.05</f>
        <v>47.94510177912</v>
      </c>
      <c r="J733" s="36" t="n">
        <f aca="false">I733*1.02</f>
        <v>48.9040038147024</v>
      </c>
      <c r="K733" s="36" t="n">
        <f aca="false">J733*1.08</f>
        <v>52.8163241198786</v>
      </c>
      <c r="L733" s="36" t="n">
        <f aca="false">K733*1.099</f>
        <v>58.0451402077466</v>
      </c>
      <c r="M733" s="37" t="n">
        <v>0.178</v>
      </c>
      <c r="N733" s="3" t="n">
        <v>1</v>
      </c>
      <c r="O733" s="38" t="s">
        <v>2493</v>
      </c>
      <c r="P733" s="32" t="s">
        <v>2494</v>
      </c>
    </row>
    <row r="734" customFormat="false" ht="10.2" hidden="false" customHeight="true" outlineLevel="0" collapsed="false">
      <c r="A734" s="33" t="s">
        <v>2495</v>
      </c>
      <c r="B734" s="76" t="s">
        <v>19</v>
      </c>
      <c r="C734" s="3" t="s">
        <v>2496</v>
      </c>
      <c r="D734" s="3" t="s">
        <v>2487</v>
      </c>
      <c r="E734" s="34" t="n">
        <v>68.7</v>
      </c>
      <c r="F734" s="35" t="n">
        <f aca="false">E734*1.0712</f>
        <v>73.59144</v>
      </c>
      <c r="G734" s="35" t="n">
        <f aca="false">F734*1.0609</f>
        <v>78.073158696</v>
      </c>
      <c r="H734" s="36" t="n">
        <f aca="false">G734*1.025</f>
        <v>80.0249876634</v>
      </c>
      <c r="I734" s="36" t="n">
        <f aca="false">H734*1.05</f>
        <v>84.02623704657</v>
      </c>
      <c r="J734" s="36" t="n">
        <f aca="false">I734*1.02</f>
        <v>85.7067617875014</v>
      </c>
      <c r="K734" s="36" t="n">
        <f aca="false">J734*1.08</f>
        <v>92.5633027305015</v>
      </c>
      <c r="L734" s="36" t="n">
        <f aca="false">K734*1.099</f>
        <v>101.727069700821</v>
      </c>
      <c r="M734" s="37" t="n">
        <v>0.443</v>
      </c>
      <c r="N734" s="3" t="n">
        <v>1</v>
      </c>
      <c r="O734" s="38" t="s">
        <v>2497</v>
      </c>
      <c r="P734" s="32" t="s">
        <v>2494</v>
      </c>
    </row>
    <row r="735" customFormat="false" ht="10.2" hidden="false" customHeight="true" outlineLevel="0" collapsed="false">
      <c r="A735" s="33" t="s">
        <v>2498</v>
      </c>
      <c r="B735" s="76" t="s">
        <v>19</v>
      </c>
      <c r="C735" s="3" t="s">
        <v>2499</v>
      </c>
      <c r="D735" s="3" t="s">
        <v>2500</v>
      </c>
      <c r="E735" s="34" t="n">
        <v>34.5</v>
      </c>
      <c r="F735" s="35" t="n">
        <f aca="false">E735*1.0712</f>
        <v>36.9564</v>
      </c>
      <c r="G735" s="35" t="n">
        <f aca="false">F735*1.0609</f>
        <v>39.20704476</v>
      </c>
      <c r="H735" s="36" t="n">
        <f aca="false">G735*1.025</f>
        <v>40.187220879</v>
      </c>
      <c r="I735" s="36" t="n">
        <f aca="false">H735*1.05</f>
        <v>42.19658192295</v>
      </c>
      <c r="J735" s="36" t="n">
        <f aca="false">I735*1.02</f>
        <v>43.040513561409</v>
      </c>
      <c r="K735" s="36" t="n">
        <f aca="false">J735*1.08</f>
        <v>46.4837546463217</v>
      </c>
      <c r="L735" s="36" t="n">
        <f aca="false">K735*1.099</f>
        <v>51.0856463563076</v>
      </c>
      <c r="M735" s="37" t="n">
        <v>0.218</v>
      </c>
      <c r="N735" s="3" t="n">
        <v>1</v>
      </c>
      <c r="O735" s="38" t="s">
        <v>2501</v>
      </c>
      <c r="P735" s="32" t="s">
        <v>2474</v>
      </c>
    </row>
    <row r="736" customFormat="false" ht="10.2" hidden="false" customHeight="true" outlineLevel="0" collapsed="false">
      <c r="A736" s="41" t="s">
        <v>2502</v>
      </c>
      <c r="B736" s="77" t="s">
        <v>19</v>
      </c>
      <c r="C736" s="45" t="s">
        <v>2503</v>
      </c>
      <c r="D736" s="45" t="s">
        <v>2504</v>
      </c>
      <c r="E736" s="34" t="n">
        <v>45.7</v>
      </c>
      <c r="F736" s="35" t="n">
        <f aca="false">E736*1.0712</f>
        <v>48.95384</v>
      </c>
      <c r="G736" s="35" t="n">
        <f aca="false">F736*1.0609</f>
        <v>51.935128856</v>
      </c>
      <c r="H736" s="36" t="n">
        <f aca="false">G736*1.025</f>
        <v>53.2335070774</v>
      </c>
      <c r="I736" s="36" t="n">
        <f aca="false">H736*1.05</f>
        <v>55.89518243127</v>
      </c>
      <c r="J736" s="36" t="n">
        <f aca="false">I736*1.02</f>
        <v>57.0130860798954</v>
      </c>
      <c r="K736" s="36" t="n">
        <f aca="false">J736*1.08</f>
        <v>61.574132966287</v>
      </c>
      <c r="L736" s="36" t="n">
        <f aca="false">K736*1.099</f>
        <v>67.6699721299494</v>
      </c>
      <c r="M736" s="136" t="n">
        <v>0.056</v>
      </c>
      <c r="N736" s="3" t="n">
        <v>1</v>
      </c>
      <c r="O736" s="40" t="s">
        <v>2505</v>
      </c>
      <c r="P736" s="32" t="s">
        <v>31</v>
      </c>
    </row>
    <row r="737" s="72" customFormat="true" ht="10.2" hidden="false" customHeight="true" outlineLevel="0" collapsed="false">
      <c r="A737" s="27" t="s">
        <v>2506</v>
      </c>
      <c r="B737" s="66" t="s">
        <v>93</v>
      </c>
      <c r="C737" s="21" t="s">
        <v>2507</v>
      </c>
      <c r="D737" s="21" t="s">
        <v>2508</v>
      </c>
      <c r="E737" s="28" t="n">
        <v>21.5</v>
      </c>
      <c r="F737" s="29" t="n">
        <f aca="false">E737*1.0712</f>
        <v>23.0308</v>
      </c>
      <c r="G737" s="29" t="n">
        <f aca="false">F737*1.0609</f>
        <v>24.43337572</v>
      </c>
      <c r="H737" s="23" t="n">
        <f aca="false">G737*1.025</f>
        <v>25.044210113</v>
      </c>
      <c r="I737" s="23" t="n">
        <f aca="false">H737*1.05</f>
        <v>26.29642061865</v>
      </c>
      <c r="J737" s="23" t="n">
        <f aca="false">I737*1.02</f>
        <v>26.822349031023</v>
      </c>
      <c r="K737" s="29" t="n">
        <f aca="false">J737*1.1</f>
        <v>29.5045839341253</v>
      </c>
      <c r="L737" s="23" t="n">
        <f aca="false">K737*1.099</f>
        <v>32.4255377436037</v>
      </c>
      <c r="M737" s="30" t="n">
        <v>0.174</v>
      </c>
      <c r="N737" s="21" t="n">
        <v>1</v>
      </c>
      <c r="O737" s="31" t="s">
        <v>2509</v>
      </c>
      <c r="P737" s="67" t="s">
        <v>2056</v>
      </c>
    </row>
    <row r="738" customFormat="false" ht="10.2" hidden="false" customHeight="true" outlineLevel="0" collapsed="false">
      <c r="A738" s="41" t="s">
        <v>2510</v>
      </c>
      <c r="B738" s="77" t="s">
        <v>19</v>
      </c>
      <c r="C738" s="45" t="s">
        <v>2511</v>
      </c>
      <c r="D738" s="45" t="s">
        <v>2512</v>
      </c>
      <c r="E738" s="34" t="n">
        <v>27.7</v>
      </c>
      <c r="F738" s="35" t="n">
        <f aca="false">E738*1.0712</f>
        <v>29.67224</v>
      </c>
      <c r="G738" s="35" t="n">
        <f aca="false">F738*1.0609</f>
        <v>31.479279416</v>
      </c>
      <c r="H738" s="36" t="n">
        <f aca="false">G738*1.025</f>
        <v>32.2662614014</v>
      </c>
      <c r="I738" s="36" t="n">
        <f aca="false">H738*1.05</f>
        <v>33.87957447147</v>
      </c>
      <c r="J738" s="36" t="n">
        <f aca="false">I738*1.02</f>
        <v>34.5571659608994</v>
      </c>
      <c r="K738" s="36" t="n">
        <f aca="false">J738*1.08</f>
        <v>37.3217392377714</v>
      </c>
      <c r="L738" s="36" t="n">
        <f aca="false">K738*1.099</f>
        <v>41.0165914223107</v>
      </c>
      <c r="M738" s="39" t="n">
        <v>0.143</v>
      </c>
      <c r="N738" s="3" t="n">
        <v>1</v>
      </c>
      <c r="O738" s="40" t="s">
        <v>2513</v>
      </c>
      <c r="P738" s="32" t="s">
        <v>31</v>
      </c>
    </row>
    <row r="739" customFormat="false" ht="10.2" hidden="false" customHeight="true" outlineLevel="0" collapsed="false">
      <c r="A739" s="27" t="s">
        <v>2514</v>
      </c>
      <c r="B739" s="66" t="s">
        <v>93</v>
      </c>
      <c r="C739" s="21" t="s">
        <v>2515</v>
      </c>
      <c r="D739" s="21" t="s">
        <v>2516</v>
      </c>
      <c r="E739" s="28" t="n">
        <v>40.3</v>
      </c>
      <c r="F739" s="29" t="n">
        <f aca="false">E739*1.0712</f>
        <v>43.16936</v>
      </c>
      <c r="G739" s="29" t="n">
        <f aca="false">F739*1.0609</f>
        <v>45.798374024</v>
      </c>
      <c r="H739" s="23" t="n">
        <f aca="false">G739*1.025</f>
        <v>46.9433333746</v>
      </c>
      <c r="I739" s="23" t="n">
        <f aca="false">H739*1.05</f>
        <v>49.29050004333</v>
      </c>
      <c r="J739" s="23" t="n">
        <f aca="false">I739*1.02</f>
        <v>50.2763100441966</v>
      </c>
      <c r="K739" s="29" t="n">
        <f aca="false">J739*1.1</f>
        <v>55.3039410486163</v>
      </c>
      <c r="L739" s="23" t="n">
        <f aca="false">K739*1.099</f>
        <v>60.7790312124293</v>
      </c>
      <c r="M739" s="30" t="n">
        <v>0.18</v>
      </c>
      <c r="N739" s="21" t="n">
        <v>1</v>
      </c>
      <c r="O739" s="31" t="s">
        <v>2517</v>
      </c>
      <c r="P739" s="67" t="s">
        <v>2518</v>
      </c>
    </row>
    <row r="740" customFormat="false" ht="10.2" hidden="false" customHeight="true" outlineLevel="0" collapsed="false">
      <c r="A740" s="27" t="s">
        <v>2519</v>
      </c>
      <c r="B740" s="66" t="s">
        <v>93</v>
      </c>
      <c r="C740" s="21" t="s">
        <v>2515</v>
      </c>
      <c r="D740" s="21"/>
      <c r="E740" s="28" t="n">
        <v>28.1</v>
      </c>
      <c r="F740" s="29" t="n">
        <f aca="false">E740*1.0712</f>
        <v>30.10072</v>
      </c>
      <c r="G740" s="29" t="n">
        <f aca="false">F740*1.0609</f>
        <v>31.933853848</v>
      </c>
      <c r="H740" s="23" t="n">
        <f aca="false">G740*1.025</f>
        <v>32.7322001942</v>
      </c>
      <c r="I740" s="23" t="n">
        <f aca="false">H740*1.05</f>
        <v>34.36881020391</v>
      </c>
      <c r="J740" s="23" t="n">
        <f aca="false">I740*1.02</f>
        <v>35.0561864079882</v>
      </c>
      <c r="K740" s="29" t="n">
        <f aca="false">J740*1.1</f>
        <v>38.561805048787</v>
      </c>
      <c r="L740" s="23" t="n">
        <f aca="false">K740*1.099</f>
        <v>42.3794237486169</v>
      </c>
      <c r="M740" s="30" t="n">
        <v>0.18</v>
      </c>
      <c r="N740" s="21" t="n">
        <v>1</v>
      </c>
      <c r="O740" s="31" t="s">
        <v>2520</v>
      </c>
      <c r="P740" s="67" t="s">
        <v>2518</v>
      </c>
    </row>
    <row r="741" customFormat="false" ht="10.2" hidden="false" customHeight="true" outlineLevel="0" collapsed="false">
      <c r="A741" s="27" t="s">
        <v>2521</v>
      </c>
      <c r="B741" s="66" t="s">
        <v>93</v>
      </c>
      <c r="C741" s="21" t="s">
        <v>2522</v>
      </c>
      <c r="D741" s="21"/>
      <c r="E741" s="28" t="n">
        <v>22.4</v>
      </c>
      <c r="F741" s="29" t="n">
        <f aca="false">E741*1.0712</f>
        <v>23.99488</v>
      </c>
      <c r="G741" s="29" t="n">
        <f aca="false">F741*1.0609</f>
        <v>25.456168192</v>
      </c>
      <c r="H741" s="23" t="n">
        <f aca="false">G741*1.025</f>
        <v>26.0925723968</v>
      </c>
      <c r="I741" s="23" t="n">
        <f aca="false">H741*1.05</f>
        <v>27.39720101664</v>
      </c>
      <c r="J741" s="23" t="n">
        <f aca="false">I741*1.02</f>
        <v>27.9451450369728</v>
      </c>
      <c r="K741" s="29" t="n">
        <f aca="false">J741*1.1</f>
        <v>30.7396595406701</v>
      </c>
      <c r="L741" s="23" t="n">
        <f aca="false">K741*1.099</f>
        <v>33.7828858351964</v>
      </c>
      <c r="M741" s="30" t="n">
        <v>0.18</v>
      </c>
      <c r="N741" s="21" t="n">
        <v>1</v>
      </c>
      <c r="O741" s="31" t="s">
        <v>2523</v>
      </c>
      <c r="P741" s="67" t="s">
        <v>96</v>
      </c>
    </row>
    <row r="742" customFormat="false" ht="10.2" hidden="false" customHeight="true" outlineLevel="0" collapsed="false">
      <c r="A742" s="38" t="s">
        <v>2524</v>
      </c>
      <c r="B742" s="38" t="s">
        <v>19</v>
      </c>
      <c r="C742" s="3" t="s">
        <v>2525</v>
      </c>
      <c r="D742" s="3"/>
      <c r="E742" s="34" t="n">
        <v>52.2</v>
      </c>
      <c r="F742" s="35" t="n">
        <f aca="false">E742*1.0712</f>
        <v>55.91664</v>
      </c>
      <c r="G742" s="35" t="n">
        <f aca="false">F742*1.0609</f>
        <v>59.321963376</v>
      </c>
      <c r="H742" s="23" t="n">
        <f aca="false">G742*1.025</f>
        <v>60.8050124604</v>
      </c>
      <c r="I742" s="36" t="n">
        <f aca="false">H742*1.05</f>
        <v>63.84526308342</v>
      </c>
      <c r="J742" s="36" t="n">
        <f aca="false">I742*1.02</f>
        <v>65.1221683450884</v>
      </c>
      <c r="K742" s="36" t="n">
        <f aca="false">J742*1.08</f>
        <v>70.3319418126955</v>
      </c>
      <c r="L742" s="36" t="n">
        <f aca="false">K742*1.099</f>
        <v>77.2948040521523</v>
      </c>
      <c r="M742" s="37" t="n">
        <v>0.15</v>
      </c>
      <c r="N742" s="3" t="n">
        <v>1</v>
      </c>
      <c r="O742" s="75" t="s">
        <v>2526</v>
      </c>
      <c r="P742" s="32" t="s">
        <v>31</v>
      </c>
    </row>
    <row r="743" s="56" customFormat="true" ht="10.2" hidden="false" customHeight="true" outlineLevel="0" collapsed="false">
      <c r="A743" s="120" t="s">
        <v>2527</v>
      </c>
      <c r="B743" s="121" t="s">
        <v>19</v>
      </c>
      <c r="C743" s="122" t="s">
        <v>2528</v>
      </c>
      <c r="D743" s="122" t="s">
        <v>2529</v>
      </c>
      <c r="E743" s="123" t="n">
        <v>45</v>
      </c>
      <c r="F743" s="123" t="n">
        <f aca="false">E743*1.0712</f>
        <v>48.204</v>
      </c>
      <c r="G743" s="123" t="n">
        <f aca="false">F743*1.0609</f>
        <v>51.1396236</v>
      </c>
      <c r="H743" s="124" t="n">
        <f aca="false">G743*1.025</f>
        <v>52.41811419</v>
      </c>
      <c r="I743" s="124" t="n">
        <f aca="false">H743*1.05</f>
        <v>55.0390198995</v>
      </c>
      <c r="J743" s="124" t="n">
        <f aca="false">I743*1.02</f>
        <v>56.13980029749</v>
      </c>
      <c r="K743" s="23" t="n">
        <f aca="false">J743*1.08</f>
        <v>60.6309843212892</v>
      </c>
      <c r="L743" s="124" t="n">
        <v>66.5</v>
      </c>
      <c r="M743" s="137" t="n">
        <v>0.2</v>
      </c>
      <c r="N743" s="122" t="n">
        <v>1</v>
      </c>
      <c r="O743" s="126" t="s">
        <v>2530</v>
      </c>
      <c r="P743" s="32" t="s">
        <v>31</v>
      </c>
    </row>
    <row r="744" s="56" customFormat="true" ht="10.2" hidden="false" customHeight="true" outlineLevel="0" collapsed="false">
      <c r="A744" s="120" t="s">
        <v>2531</v>
      </c>
      <c r="B744" s="121" t="s">
        <v>19</v>
      </c>
      <c r="C744" s="122" t="s">
        <v>2532</v>
      </c>
      <c r="D744" s="122" t="s">
        <v>2533</v>
      </c>
      <c r="E744" s="123" t="n">
        <v>39.8</v>
      </c>
      <c r="F744" s="123" t="n">
        <f aca="false">E744*1.0712</f>
        <v>42.63376</v>
      </c>
      <c r="G744" s="123" t="n">
        <f aca="false">F744*1.0609</f>
        <v>45.230155984</v>
      </c>
      <c r="H744" s="124" t="n">
        <f aca="false">G744*1.025</f>
        <v>46.3609098836</v>
      </c>
      <c r="I744" s="124" t="n">
        <f aca="false">H744*1.05</f>
        <v>48.67895537778</v>
      </c>
      <c r="J744" s="124" t="n">
        <f aca="false">I744*1.02</f>
        <v>49.6525344853356</v>
      </c>
      <c r="K744" s="23" t="n">
        <f aca="false">J744*1.08</f>
        <v>53.6247372441624</v>
      </c>
      <c r="L744" s="124" t="n">
        <v>58.9</v>
      </c>
      <c r="M744" s="137" t="n">
        <v>0.2</v>
      </c>
      <c r="N744" s="122" t="n">
        <v>1</v>
      </c>
      <c r="O744" s="126" t="s">
        <v>2534</v>
      </c>
      <c r="P744" s="32" t="s">
        <v>31</v>
      </c>
    </row>
    <row r="745" customFormat="false" ht="10.2" hidden="false" customHeight="true" outlineLevel="0" collapsed="false">
      <c r="A745" s="27" t="s">
        <v>2535</v>
      </c>
      <c r="B745" s="66" t="s">
        <v>19</v>
      </c>
      <c r="C745" s="21" t="s">
        <v>2536</v>
      </c>
      <c r="D745" s="21" t="s">
        <v>2537</v>
      </c>
      <c r="E745" s="28" t="n">
        <v>45</v>
      </c>
      <c r="F745" s="29" t="n">
        <f aca="false">E745*1.0712</f>
        <v>48.204</v>
      </c>
      <c r="G745" s="29" t="n">
        <f aca="false">F745*1.0609</f>
        <v>51.1396236</v>
      </c>
      <c r="H745" s="23" t="n">
        <f aca="false">G745*1.025</f>
        <v>52.41811419</v>
      </c>
      <c r="I745" s="23" t="n">
        <f aca="false">H745*1.05</f>
        <v>55.0390198995</v>
      </c>
      <c r="J745" s="23" t="n">
        <f aca="false">I745*1.02</f>
        <v>56.13980029749</v>
      </c>
      <c r="K745" s="23" t="n">
        <f aca="false">J745*1.08</f>
        <v>60.6309843212892</v>
      </c>
      <c r="L745" s="23" t="n">
        <v>66.5</v>
      </c>
      <c r="M745" s="30" t="n">
        <v>0.22</v>
      </c>
      <c r="N745" s="21" t="n">
        <v>1</v>
      </c>
      <c r="O745" s="31" t="s">
        <v>2538</v>
      </c>
      <c r="P745" s="67" t="s">
        <v>2474</v>
      </c>
    </row>
    <row r="746" customFormat="false" ht="10.2" hidden="false" customHeight="true" outlineLevel="0" collapsed="false">
      <c r="A746" s="27" t="s">
        <v>2539</v>
      </c>
      <c r="B746" s="66" t="s">
        <v>19</v>
      </c>
      <c r="C746" s="21" t="s">
        <v>2540</v>
      </c>
      <c r="D746" s="21" t="s">
        <v>2541</v>
      </c>
      <c r="E746" s="28" t="n">
        <v>39.8</v>
      </c>
      <c r="F746" s="29" t="n">
        <f aca="false">E746*1.0712</f>
        <v>42.63376</v>
      </c>
      <c r="G746" s="29" t="n">
        <f aca="false">F746*1.0609</f>
        <v>45.230155984</v>
      </c>
      <c r="H746" s="23" t="n">
        <f aca="false">G746*1.025</f>
        <v>46.3609098836</v>
      </c>
      <c r="I746" s="23" t="n">
        <f aca="false">H746*1.05</f>
        <v>48.67895537778</v>
      </c>
      <c r="J746" s="23" t="n">
        <f aca="false">I746*1.02</f>
        <v>49.6525344853356</v>
      </c>
      <c r="K746" s="23" t="n">
        <f aca="false">J746*1.08</f>
        <v>53.6247372441624</v>
      </c>
      <c r="L746" s="23" t="n">
        <v>58.9</v>
      </c>
      <c r="M746" s="30" t="n">
        <v>0.22</v>
      </c>
      <c r="N746" s="21" t="n">
        <v>1</v>
      </c>
      <c r="O746" s="31" t="s">
        <v>2542</v>
      </c>
      <c r="P746" s="67" t="s">
        <v>2474</v>
      </c>
    </row>
    <row r="747" customFormat="false" ht="10.2" hidden="false" customHeight="true" outlineLevel="0" collapsed="false">
      <c r="A747" s="27" t="s">
        <v>2543</v>
      </c>
      <c r="B747" s="66" t="s">
        <v>19</v>
      </c>
      <c r="C747" s="21" t="s">
        <v>2544</v>
      </c>
      <c r="D747" s="21" t="s">
        <v>2545</v>
      </c>
      <c r="E747" s="28" t="n">
        <v>45</v>
      </c>
      <c r="F747" s="29" t="n">
        <f aca="false">E747*1.0712</f>
        <v>48.204</v>
      </c>
      <c r="G747" s="29" t="n">
        <f aca="false">F747*1.0609</f>
        <v>51.1396236</v>
      </c>
      <c r="H747" s="23" t="n">
        <f aca="false">G747*1.025</f>
        <v>52.41811419</v>
      </c>
      <c r="I747" s="23" t="n">
        <f aca="false">H747*1.05</f>
        <v>55.0390198995</v>
      </c>
      <c r="J747" s="23" t="n">
        <f aca="false">I747*1.02</f>
        <v>56.13980029749</v>
      </c>
      <c r="K747" s="23" t="n">
        <f aca="false">J747*1.08</f>
        <v>60.6309843212892</v>
      </c>
      <c r="L747" s="23" t="n">
        <v>66.5</v>
      </c>
      <c r="M747" s="30" t="n">
        <v>0.21</v>
      </c>
      <c r="N747" s="21" t="n">
        <v>1</v>
      </c>
      <c r="O747" s="31" t="s">
        <v>2546</v>
      </c>
      <c r="P747" s="67" t="s">
        <v>2494</v>
      </c>
    </row>
    <row r="748" customFormat="false" ht="10.2" hidden="false" customHeight="true" outlineLevel="0" collapsed="false">
      <c r="A748" s="41" t="s">
        <v>2547</v>
      </c>
      <c r="B748" s="77" t="s">
        <v>93</v>
      </c>
      <c r="C748" s="45" t="s">
        <v>2548</v>
      </c>
      <c r="D748" s="45" t="s">
        <v>2549</v>
      </c>
      <c r="E748" s="34" t="n">
        <v>49.3</v>
      </c>
      <c r="F748" s="35" t="n">
        <f aca="false">E748*1.0712</f>
        <v>52.81016</v>
      </c>
      <c r="G748" s="35" t="n">
        <f aca="false">F748*1.0609</f>
        <v>56.026298744</v>
      </c>
      <c r="H748" s="36" t="n">
        <f aca="false">G748*1.025</f>
        <v>57.4269562126</v>
      </c>
      <c r="I748" s="36" t="n">
        <f aca="false">H748*1.05</f>
        <v>60.29830402323</v>
      </c>
      <c r="J748" s="36" t="n">
        <f aca="false">I748*1.02</f>
        <v>61.5042701036946</v>
      </c>
      <c r="K748" s="35" t="n">
        <f aca="false">J748*1.1</f>
        <v>67.6546971140641</v>
      </c>
      <c r="L748" s="36" t="n">
        <f aca="false">K748*1.099</f>
        <v>74.3525121283564</v>
      </c>
      <c r="M748" s="39" t="n">
        <v>0.227</v>
      </c>
      <c r="N748" s="3" t="n">
        <v>1</v>
      </c>
      <c r="O748" s="40" t="s">
        <v>2550</v>
      </c>
      <c r="P748" s="32" t="s">
        <v>31</v>
      </c>
    </row>
    <row r="749" customFormat="false" ht="10.2" hidden="false" customHeight="true" outlineLevel="0" collapsed="false">
      <c r="A749" s="41" t="s">
        <v>2551</v>
      </c>
      <c r="B749" s="77" t="s">
        <v>93</v>
      </c>
      <c r="C749" s="45" t="s">
        <v>2552</v>
      </c>
      <c r="D749" s="45" t="s">
        <v>2549</v>
      </c>
      <c r="E749" s="34" t="n">
        <v>42.8</v>
      </c>
      <c r="F749" s="35" t="n">
        <f aca="false">E749*1.0712</f>
        <v>45.84736</v>
      </c>
      <c r="G749" s="35" t="n">
        <f aca="false">F749*1.0609</f>
        <v>48.639464224</v>
      </c>
      <c r="H749" s="36" t="n">
        <f aca="false">G749*1.025</f>
        <v>49.8554508296</v>
      </c>
      <c r="I749" s="36" t="n">
        <f aca="false">H749*1.05</f>
        <v>52.34822337108</v>
      </c>
      <c r="J749" s="36" t="n">
        <f aca="false">I749*1.02</f>
        <v>53.3951878385016</v>
      </c>
      <c r="K749" s="35" t="n">
        <f aca="false">J749*1.1</f>
        <v>58.7347066223518</v>
      </c>
      <c r="L749" s="36" t="n">
        <f aca="false">K749*1.099</f>
        <v>64.5494425779646</v>
      </c>
      <c r="M749" s="39" t="n">
        <v>0.184</v>
      </c>
      <c r="N749" s="3" t="n">
        <v>1</v>
      </c>
      <c r="O749" s="40" t="s">
        <v>2553</v>
      </c>
      <c r="P749" s="32" t="s">
        <v>31</v>
      </c>
    </row>
    <row r="750" customFormat="false" ht="10.2" hidden="false" customHeight="true" outlineLevel="0" collapsed="false">
      <c r="A750" s="41" t="s">
        <v>2554</v>
      </c>
      <c r="B750" s="77" t="s">
        <v>19</v>
      </c>
      <c r="C750" s="45" t="s">
        <v>2555</v>
      </c>
      <c r="D750" s="45" t="s">
        <v>2556</v>
      </c>
      <c r="E750" s="34" t="n">
        <v>140</v>
      </c>
      <c r="F750" s="35" t="n">
        <f aca="false">E750*1.0712</f>
        <v>149.968</v>
      </c>
      <c r="G750" s="35" t="n">
        <f aca="false">F750*1.0609</f>
        <v>159.1010512</v>
      </c>
      <c r="H750" s="36" t="n">
        <f aca="false">G750*1.025</f>
        <v>163.07857748</v>
      </c>
      <c r="I750" s="36" t="n">
        <f aca="false">H750*1.05</f>
        <v>171.232506354</v>
      </c>
      <c r="J750" s="36" t="n">
        <f aca="false">I750*1.02</f>
        <v>174.65715648108</v>
      </c>
      <c r="K750" s="36" t="n">
        <f aca="false">J750*1.08</f>
        <v>188.629728999566</v>
      </c>
      <c r="L750" s="36" t="n">
        <f aca="false">K750*1.099</f>
        <v>207.304072170523</v>
      </c>
      <c r="M750" s="39" t="n">
        <v>0.577</v>
      </c>
      <c r="N750" s="3" t="n">
        <v>1</v>
      </c>
      <c r="O750" s="40" t="s">
        <v>2557</v>
      </c>
      <c r="P750" s="32" t="s">
        <v>31</v>
      </c>
    </row>
    <row r="751" customFormat="false" ht="10.2" hidden="false" customHeight="true" outlineLevel="0" collapsed="false">
      <c r="A751" s="41" t="s">
        <v>2558</v>
      </c>
      <c r="B751" s="77" t="s">
        <v>19</v>
      </c>
      <c r="C751" s="45" t="s">
        <v>2555</v>
      </c>
      <c r="D751" s="45" t="s">
        <v>2559</v>
      </c>
      <c r="E751" s="34" t="n">
        <v>140</v>
      </c>
      <c r="F751" s="35" t="n">
        <f aca="false">E751*1.0712</f>
        <v>149.968</v>
      </c>
      <c r="G751" s="35" t="n">
        <f aca="false">F751*1.0609</f>
        <v>159.1010512</v>
      </c>
      <c r="H751" s="36" t="n">
        <f aca="false">G751*1.025</f>
        <v>163.07857748</v>
      </c>
      <c r="I751" s="36" t="n">
        <f aca="false">H751*1.05</f>
        <v>171.232506354</v>
      </c>
      <c r="J751" s="36" t="n">
        <f aca="false">I751*1.02</f>
        <v>174.65715648108</v>
      </c>
      <c r="K751" s="36" t="n">
        <f aca="false">J751*1.08</f>
        <v>188.629728999566</v>
      </c>
      <c r="L751" s="36" t="n">
        <f aca="false">K751*1.099</f>
        <v>207.304072170523</v>
      </c>
      <c r="M751" s="39" t="n">
        <v>0.728</v>
      </c>
      <c r="N751" s="3" t="n">
        <v>1</v>
      </c>
      <c r="O751" s="40" t="s">
        <v>2560</v>
      </c>
      <c r="P751" s="32" t="s">
        <v>31</v>
      </c>
    </row>
    <row r="752" customFormat="false" ht="10.2" hidden="false" customHeight="true" outlineLevel="0" collapsed="false">
      <c r="A752" s="38" t="s">
        <v>2561</v>
      </c>
      <c r="B752" s="38" t="s">
        <v>19</v>
      </c>
      <c r="C752" s="3" t="s">
        <v>2562</v>
      </c>
      <c r="D752" s="45" t="s">
        <v>2563</v>
      </c>
      <c r="E752" s="34" t="n">
        <v>65</v>
      </c>
      <c r="F752" s="35" t="n">
        <f aca="false">E752*1.0712</f>
        <v>69.628</v>
      </c>
      <c r="G752" s="35" t="n">
        <f aca="false">F752*1.0609</f>
        <v>73.8683452</v>
      </c>
      <c r="H752" s="36" t="n">
        <f aca="false">G752*1.025</f>
        <v>75.71505383</v>
      </c>
      <c r="I752" s="36" t="n">
        <f aca="false">H752*1.05</f>
        <v>79.5008065215</v>
      </c>
      <c r="J752" s="36" t="n">
        <f aca="false">I752*1.02</f>
        <v>81.09082265193</v>
      </c>
      <c r="K752" s="36" t="n">
        <f aca="false">J752*1.08</f>
        <v>87.5780884640844</v>
      </c>
      <c r="L752" s="36" t="n">
        <f aca="false">K752*1.099</f>
        <v>96.2483192220288</v>
      </c>
      <c r="M752" s="46" t="n">
        <v>0.217</v>
      </c>
      <c r="N752" s="3" t="n">
        <v>1</v>
      </c>
      <c r="O752" s="47" t="s">
        <v>2564</v>
      </c>
      <c r="P752" s="32" t="s">
        <v>31</v>
      </c>
    </row>
    <row r="753" customFormat="false" ht="10.2" hidden="false" customHeight="true" outlineLevel="0" collapsed="false">
      <c r="A753" s="33" t="s">
        <v>2565</v>
      </c>
      <c r="B753" s="76" t="s">
        <v>19</v>
      </c>
      <c r="C753" s="3" t="s">
        <v>2566</v>
      </c>
      <c r="D753" s="3" t="s">
        <v>2537</v>
      </c>
      <c r="E753" s="34" t="n">
        <v>54.3</v>
      </c>
      <c r="F753" s="35" t="n">
        <f aca="false">E753*1.0712</f>
        <v>58.16616</v>
      </c>
      <c r="G753" s="35" t="n">
        <f aca="false">F753*1.0609</f>
        <v>61.708479144</v>
      </c>
      <c r="H753" s="36" t="n">
        <f aca="false">G753*1.025</f>
        <v>63.2511911226</v>
      </c>
      <c r="I753" s="36" t="n">
        <f aca="false">H753*1.05</f>
        <v>66.41375067873</v>
      </c>
      <c r="J753" s="36" t="n">
        <f aca="false">I753*1.02</f>
        <v>67.7420256923046</v>
      </c>
      <c r="K753" s="36" t="n">
        <f aca="false">J753*1.08</f>
        <v>73.161387747689</v>
      </c>
      <c r="L753" s="36" t="n">
        <f aca="false">K753*1.099</f>
        <v>80.4043651347102</v>
      </c>
      <c r="M753" s="37" t="n">
        <v>0.23</v>
      </c>
      <c r="N753" s="3" t="n">
        <v>1</v>
      </c>
      <c r="O753" s="38" t="s">
        <v>2567</v>
      </c>
      <c r="P753" s="32" t="s">
        <v>31</v>
      </c>
    </row>
    <row r="754" customFormat="false" ht="10.2" hidden="false" customHeight="true" outlineLevel="0" collapsed="false">
      <c r="A754" s="33" t="s">
        <v>2568</v>
      </c>
      <c r="B754" s="76" t="s">
        <v>19</v>
      </c>
      <c r="C754" s="3" t="s">
        <v>2569</v>
      </c>
      <c r="D754" s="3" t="s">
        <v>2541</v>
      </c>
      <c r="E754" s="34" t="n">
        <v>51.8</v>
      </c>
      <c r="F754" s="35" t="n">
        <f aca="false">E754*1.0712</f>
        <v>55.48816</v>
      </c>
      <c r="G754" s="35" t="n">
        <f aca="false">F754*1.0609</f>
        <v>58.867388944</v>
      </c>
      <c r="H754" s="36" t="n">
        <f aca="false">G754*1.025</f>
        <v>60.3390736676</v>
      </c>
      <c r="I754" s="36" t="n">
        <f aca="false">H754*1.05</f>
        <v>63.35602735098</v>
      </c>
      <c r="J754" s="36" t="n">
        <f aca="false">I754*1.02</f>
        <v>64.6231478979996</v>
      </c>
      <c r="K754" s="36" t="n">
        <f aca="false">J754*1.08</f>
        <v>69.7929997298396</v>
      </c>
      <c r="L754" s="36" t="n">
        <f aca="false">K754*1.099</f>
        <v>76.7025067030937</v>
      </c>
      <c r="M754" s="37" t="n">
        <v>0.23</v>
      </c>
      <c r="N754" s="3" t="n">
        <v>1</v>
      </c>
      <c r="O754" s="38" t="s">
        <v>2570</v>
      </c>
      <c r="P754" s="32" t="s">
        <v>31</v>
      </c>
    </row>
    <row r="755" customFormat="false" ht="10.2" hidden="false" customHeight="true" outlineLevel="0" collapsed="false">
      <c r="A755" s="41" t="s">
        <v>2571</v>
      </c>
      <c r="B755" s="77" t="s">
        <v>19</v>
      </c>
      <c r="C755" s="45" t="s">
        <v>2572</v>
      </c>
      <c r="D755" s="45" t="s">
        <v>2556</v>
      </c>
      <c r="E755" s="34" t="n">
        <v>141</v>
      </c>
      <c r="F755" s="35" t="n">
        <f aca="false">E755*1.0712</f>
        <v>151.0392</v>
      </c>
      <c r="G755" s="35" t="n">
        <f aca="false">F755*1.0609</f>
        <v>160.23748728</v>
      </c>
      <c r="H755" s="36" t="n">
        <f aca="false">G755*1.025</f>
        <v>164.243424462</v>
      </c>
      <c r="I755" s="36" t="n">
        <f aca="false">H755*1.05</f>
        <v>172.4555956851</v>
      </c>
      <c r="J755" s="36" t="n">
        <f aca="false">I755*1.02</f>
        <v>175.904707598802</v>
      </c>
      <c r="K755" s="36" t="n">
        <f aca="false">J755*1.08</f>
        <v>189.977084206706</v>
      </c>
      <c r="L755" s="36" t="n">
        <f aca="false">K755*1.099</f>
        <v>208.78481554317</v>
      </c>
      <c r="M755" s="39" t="n">
        <v>0.596</v>
      </c>
      <c r="N755" s="3" t="n">
        <v>1</v>
      </c>
      <c r="O755" s="40" t="s">
        <v>2573</v>
      </c>
      <c r="P755" s="32" t="s">
        <v>31</v>
      </c>
    </row>
    <row r="756" customFormat="false" ht="10.2" hidden="false" customHeight="true" outlineLevel="0" collapsed="false">
      <c r="A756" s="41" t="s">
        <v>2574</v>
      </c>
      <c r="B756" s="77" t="s">
        <v>19</v>
      </c>
      <c r="C756" s="45" t="s">
        <v>2572</v>
      </c>
      <c r="D756" s="45" t="s">
        <v>2559</v>
      </c>
      <c r="E756" s="34" t="n">
        <v>142</v>
      </c>
      <c r="F756" s="35" t="n">
        <f aca="false">E756*1.0712</f>
        <v>152.1104</v>
      </c>
      <c r="G756" s="35" t="n">
        <f aca="false">F756*1.0609</f>
        <v>161.37392336</v>
      </c>
      <c r="H756" s="36" t="n">
        <f aca="false">G756*1.025</f>
        <v>165.408271444</v>
      </c>
      <c r="I756" s="36" t="n">
        <f aca="false">H756*1.05</f>
        <v>173.6786850162</v>
      </c>
      <c r="J756" s="36" t="n">
        <f aca="false">I756*1.02</f>
        <v>177.152258716524</v>
      </c>
      <c r="K756" s="36" t="n">
        <f aca="false">J756*1.08</f>
        <v>191.324439413846</v>
      </c>
      <c r="L756" s="36" t="n">
        <f aca="false">K756*1.099</f>
        <v>210.265558915817</v>
      </c>
      <c r="M756" s="39" t="n">
        <v>0.729</v>
      </c>
      <c r="N756" s="3" t="n">
        <v>1</v>
      </c>
      <c r="O756" s="40" t="s">
        <v>2575</v>
      </c>
      <c r="P756" s="32" t="s">
        <v>31</v>
      </c>
    </row>
    <row r="757" customFormat="false" ht="10.2" hidden="false" customHeight="true" outlineLevel="0" collapsed="false">
      <c r="A757" s="40" t="s">
        <v>2576</v>
      </c>
      <c r="B757" s="40" t="s">
        <v>19</v>
      </c>
      <c r="C757" s="45" t="s">
        <v>2577</v>
      </c>
      <c r="D757" s="45"/>
      <c r="E757" s="34" t="n">
        <v>41</v>
      </c>
      <c r="F757" s="35" t="n">
        <f aca="false">E757*1.0712</f>
        <v>43.9192</v>
      </c>
      <c r="G757" s="35" t="n">
        <f aca="false">F757*1.0609</f>
        <v>46.59387928</v>
      </c>
      <c r="H757" s="36" t="n">
        <f aca="false">G757*1.025</f>
        <v>47.758726262</v>
      </c>
      <c r="I757" s="36" t="n">
        <f aca="false">H757*1.05</f>
        <v>50.1466625751</v>
      </c>
      <c r="J757" s="36" t="n">
        <f aca="false">I757*1.02</f>
        <v>51.149595826602</v>
      </c>
      <c r="K757" s="36" t="n">
        <f aca="false">J757*1.08</f>
        <v>55.2415634927302</v>
      </c>
      <c r="L757" s="36" t="n">
        <f aca="false">K757*1.099</f>
        <v>60.7104782785104</v>
      </c>
      <c r="M757" s="39" t="n">
        <v>0.52</v>
      </c>
      <c r="N757" s="3" t="n">
        <v>1</v>
      </c>
      <c r="O757" s="75" t="s">
        <v>2578</v>
      </c>
      <c r="P757" s="32" t="s">
        <v>31</v>
      </c>
    </row>
    <row r="758" customFormat="false" ht="10.2" hidden="false" customHeight="true" outlineLevel="0" collapsed="false">
      <c r="A758" s="41" t="s">
        <v>2579</v>
      </c>
      <c r="B758" s="77" t="s">
        <v>19</v>
      </c>
      <c r="C758" s="45" t="s">
        <v>2580</v>
      </c>
      <c r="D758" s="45" t="s">
        <v>2581</v>
      </c>
      <c r="E758" s="34" t="n">
        <v>52.5</v>
      </c>
      <c r="F758" s="35" t="n">
        <f aca="false">E758*1.0712</f>
        <v>56.238</v>
      </c>
      <c r="G758" s="35" t="n">
        <f aca="false">F758*1.0609</f>
        <v>59.6628942</v>
      </c>
      <c r="H758" s="36" t="n">
        <f aca="false">G758*1.025</f>
        <v>61.154466555</v>
      </c>
      <c r="I758" s="36" t="n">
        <f aca="false">H758*1.05</f>
        <v>64.21218988275</v>
      </c>
      <c r="J758" s="36" t="n">
        <f aca="false">I758*1.02</f>
        <v>65.496433680405</v>
      </c>
      <c r="K758" s="36" t="n">
        <f aca="false">J758*1.08</f>
        <v>70.7361483748374</v>
      </c>
      <c r="L758" s="36" t="n">
        <f aca="false">K758*1.099</f>
        <v>77.7390270639463</v>
      </c>
      <c r="M758" s="39" t="n">
        <v>0.203</v>
      </c>
      <c r="N758" s="3" t="n">
        <v>1</v>
      </c>
      <c r="O758" s="40" t="s">
        <v>2582</v>
      </c>
      <c r="P758" s="32" t="s">
        <v>888</v>
      </c>
    </row>
    <row r="759" customFormat="false" ht="10.2" hidden="false" customHeight="true" outlineLevel="0" collapsed="false">
      <c r="A759" s="41" t="s">
        <v>2583</v>
      </c>
      <c r="B759" s="77" t="s">
        <v>93</v>
      </c>
      <c r="C759" s="45" t="s">
        <v>2584</v>
      </c>
      <c r="D759" s="45" t="s">
        <v>2585</v>
      </c>
      <c r="E759" s="34" t="n">
        <v>20.5</v>
      </c>
      <c r="F759" s="35" t="n">
        <f aca="false">E759*1.0712</f>
        <v>21.9596</v>
      </c>
      <c r="G759" s="35" t="n">
        <f aca="false">F759*1.0609</f>
        <v>23.29693964</v>
      </c>
      <c r="H759" s="36" t="n">
        <f aca="false">G759*1.025</f>
        <v>23.879363131</v>
      </c>
      <c r="I759" s="36" t="n">
        <f aca="false">H759*1.05</f>
        <v>25.07333128755</v>
      </c>
      <c r="J759" s="36" t="n">
        <f aca="false">I759*1.02</f>
        <v>25.574797913301</v>
      </c>
      <c r="K759" s="35" t="n">
        <f aca="false">J759*1.1</f>
        <v>28.1322777046311</v>
      </c>
      <c r="L759" s="36" t="n">
        <f aca="false">K759*1.099</f>
        <v>30.9173731973896</v>
      </c>
      <c r="M759" s="46" t="n">
        <v>0.048</v>
      </c>
      <c r="N759" s="3" t="n">
        <v>1</v>
      </c>
      <c r="O759" s="40" t="s">
        <v>2586</v>
      </c>
      <c r="P759" s="32" t="s">
        <v>2256</v>
      </c>
    </row>
    <row r="760" customFormat="false" ht="10.2" hidden="false" customHeight="true" outlineLevel="0" collapsed="false">
      <c r="A760" s="41" t="s">
        <v>2587</v>
      </c>
      <c r="B760" s="77" t="s">
        <v>93</v>
      </c>
      <c r="C760" s="45" t="s">
        <v>2159</v>
      </c>
      <c r="D760" s="45" t="s">
        <v>2588</v>
      </c>
      <c r="E760" s="34" t="n">
        <v>23.4</v>
      </c>
      <c r="F760" s="35" t="n">
        <f aca="false">E760*1.0712</f>
        <v>25.06608</v>
      </c>
      <c r="G760" s="35" t="n">
        <f aca="false">F760*1.0609</f>
        <v>26.592604272</v>
      </c>
      <c r="H760" s="36" t="n">
        <f aca="false">G760*1.025</f>
        <v>27.2574193788</v>
      </c>
      <c r="I760" s="36" t="n">
        <f aca="false">H760*1.05</f>
        <v>28.62029034774</v>
      </c>
      <c r="J760" s="36" t="n">
        <f aca="false">I760*1.02</f>
        <v>29.1926961546948</v>
      </c>
      <c r="K760" s="35" t="n">
        <f aca="false">J760*1.1</f>
        <v>32.1119657701643</v>
      </c>
      <c r="L760" s="36" t="n">
        <f aca="false">K760*1.099</f>
        <v>35.2910503814105</v>
      </c>
      <c r="M760" s="46" t="n">
        <v>0.071</v>
      </c>
      <c r="N760" s="3" t="n">
        <v>1</v>
      </c>
      <c r="O760" s="40" t="s">
        <v>2589</v>
      </c>
      <c r="P760" s="32" t="s">
        <v>2256</v>
      </c>
    </row>
    <row r="761" customFormat="false" ht="10.2" hidden="false" customHeight="true" outlineLevel="0" collapsed="false">
      <c r="A761" s="84" t="s">
        <v>2590</v>
      </c>
      <c r="B761" s="87" t="s">
        <v>19</v>
      </c>
      <c r="C761" s="85" t="s">
        <v>2591</v>
      </c>
      <c r="D761" s="138"/>
      <c r="E761" s="139" t="n">
        <v>75.5</v>
      </c>
      <c r="F761" s="35" t="n">
        <f aca="false">E761*1.0712</f>
        <v>80.8756</v>
      </c>
      <c r="G761" s="35" t="n">
        <f aca="false">F761*1.0609</f>
        <v>85.80092404</v>
      </c>
      <c r="H761" s="36" t="n">
        <f aca="false">G761*1.025</f>
        <v>87.945947141</v>
      </c>
      <c r="I761" s="36" t="n">
        <f aca="false">H761*1.05</f>
        <v>92.34324449805</v>
      </c>
      <c r="J761" s="36" t="n">
        <f aca="false">I761*1.02</f>
        <v>94.190109388011</v>
      </c>
      <c r="K761" s="36" t="n">
        <f aca="false">J761*1.08</f>
        <v>101.725318139052</v>
      </c>
      <c r="L761" s="36" t="n">
        <f aca="false">K761*1.099</f>
        <v>111.796124634818</v>
      </c>
      <c r="M761" s="39" t="n">
        <v>0.4</v>
      </c>
      <c r="N761" s="3" t="n">
        <v>1</v>
      </c>
      <c r="O761" s="84" t="s">
        <v>2592</v>
      </c>
      <c r="P761" s="32" t="s">
        <v>31</v>
      </c>
    </row>
    <row r="762" customFormat="false" ht="10.2" hidden="false" customHeight="true" outlineLevel="0" collapsed="false">
      <c r="A762" s="84" t="s">
        <v>2593</v>
      </c>
      <c r="B762" s="87" t="s">
        <v>19</v>
      </c>
      <c r="C762" s="85" t="s">
        <v>2594</v>
      </c>
      <c r="D762" s="138"/>
      <c r="E762" s="139" t="n">
        <v>34.5</v>
      </c>
      <c r="F762" s="35" t="n">
        <f aca="false">E762*1.0712</f>
        <v>36.9564</v>
      </c>
      <c r="G762" s="35" t="n">
        <f aca="false">F762*1.0609</f>
        <v>39.20704476</v>
      </c>
      <c r="H762" s="36" t="n">
        <f aca="false">G762*1.025</f>
        <v>40.187220879</v>
      </c>
      <c r="I762" s="36" t="n">
        <f aca="false">H762*1.05</f>
        <v>42.19658192295</v>
      </c>
      <c r="J762" s="36" t="n">
        <f aca="false">I762*1.02</f>
        <v>43.040513561409</v>
      </c>
      <c r="K762" s="36" t="n">
        <f aca="false">J762*1.08</f>
        <v>46.4837546463217</v>
      </c>
      <c r="L762" s="36" t="n">
        <f aca="false">K762*1.099</f>
        <v>51.0856463563076</v>
      </c>
      <c r="M762" s="39" t="n">
        <v>0.2</v>
      </c>
      <c r="N762" s="3" t="n">
        <v>1</v>
      </c>
      <c r="O762" s="84" t="s">
        <v>2595</v>
      </c>
      <c r="P762" s="32" t="s">
        <v>31</v>
      </c>
    </row>
    <row r="763" customFormat="false" ht="10.2" hidden="false" customHeight="true" outlineLevel="0" collapsed="false">
      <c r="A763" s="84" t="s">
        <v>2596</v>
      </c>
      <c r="B763" s="87" t="s">
        <v>19</v>
      </c>
      <c r="C763" s="85" t="s">
        <v>2597</v>
      </c>
      <c r="D763" s="85" t="s">
        <v>275</v>
      </c>
      <c r="E763" s="139" t="n">
        <v>32.4</v>
      </c>
      <c r="F763" s="35" t="n">
        <f aca="false">E763*1.0712</f>
        <v>34.70688</v>
      </c>
      <c r="G763" s="35" t="n">
        <f aca="false">F763*1.0609</f>
        <v>36.820528992</v>
      </c>
      <c r="H763" s="36" t="n">
        <f aca="false">G763*1.025</f>
        <v>37.7410422168</v>
      </c>
      <c r="I763" s="36" t="n">
        <f aca="false">H763*1.05</f>
        <v>39.62809432764</v>
      </c>
      <c r="J763" s="36" t="n">
        <f aca="false">I763*1.02</f>
        <v>40.4206562141928</v>
      </c>
      <c r="K763" s="36" t="n">
        <f aca="false">J763*1.08</f>
        <v>43.6543087113282</v>
      </c>
      <c r="L763" s="36" t="n">
        <f aca="false">K763*1.099</f>
        <v>47.9760852737497</v>
      </c>
      <c r="M763" s="39" t="n">
        <v>0.25</v>
      </c>
      <c r="N763" s="3" t="n">
        <v>1</v>
      </c>
      <c r="O763" s="84" t="s">
        <v>2598</v>
      </c>
      <c r="P763" s="32" t="s">
        <v>31</v>
      </c>
    </row>
    <row r="764" customFormat="false" ht="10.2" hidden="false" customHeight="true" outlineLevel="0" collapsed="false">
      <c r="A764" s="84" t="s">
        <v>2599</v>
      </c>
      <c r="B764" s="87" t="s">
        <v>19</v>
      </c>
      <c r="C764" s="85" t="s">
        <v>2600</v>
      </c>
      <c r="D764" s="85" t="s">
        <v>2601</v>
      </c>
      <c r="E764" s="139" t="n">
        <v>50.7</v>
      </c>
      <c r="F764" s="35" t="n">
        <f aca="false">E764*1.0712</f>
        <v>54.30984</v>
      </c>
      <c r="G764" s="35" t="n">
        <f aca="false">F764*1.0609</f>
        <v>57.617309256</v>
      </c>
      <c r="H764" s="36" t="n">
        <f aca="false">G764*1.025</f>
        <v>59.0577419874</v>
      </c>
      <c r="I764" s="36" t="n">
        <f aca="false">H764*1.05</f>
        <v>62.01062908677</v>
      </c>
      <c r="J764" s="36" t="n">
        <f aca="false">I764*1.02</f>
        <v>63.2508416685054</v>
      </c>
      <c r="K764" s="36" t="n">
        <f aca="false">J764*1.08</f>
        <v>68.3109090019858</v>
      </c>
      <c r="L764" s="36" t="n">
        <f aca="false">K764*1.099</f>
        <v>75.0736889931824</v>
      </c>
      <c r="M764" s="39" t="n">
        <v>0.4</v>
      </c>
      <c r="N764" s="3" t="n">
        <v>1</v>
      </c>
      <c r="O764" s="84" t="s">
        <v>2602</v>
      </c>
      <c r="P764" s="32" t="s">
        <v>31</v>
      </c>
    </row>
    <row r="765" customFormat="false" ht="10.2" hidden="false" customHeight="true" outlineLevel="0" collapsed="false">
      <c r="A765" s="84" t="s">
        <v>2603</v>
      </c>
      <c r="B765" s="87" t="s">
        <v>19</v>
      </c>
      <c r="C765" s="85" t="s">
        <v>2604</v>
      </c>
      <c r="D765" s="85" t="s">
        <v>275</v>
      </c>
      <c r="E765" s="139" t="n">
        <v>33.5</v>
      </c>
      <c r="F765" s="35" t="n">
        <f aca="false">E765*1.0712</f>
        <v>35.8852</v>
      </c>
      <c r="G765" s="35" t="n">
        <f aca="false">F765*1.0609</f>
        <v>38.07060868</v>
      </c>
      <c r="H765" s="36" t="n">
        <f aca="false">G765*1.025</f>
        <v>39.022373897</v>
      </c>
      <c r="I765" s="36" t="n">
        <f aca="false">H765*1.05</f>
        <v>40.97349259185</v>
      </c>
      <c r="J765" s="36" t="n">
        <f aca="false">I765*1.02</f>
        <v>41.792962443687</v>
      </c>
      <c r="K765" s="36" t="n">
        <f aca="false">J765*1.08</f>
        <v>45.136399439182</v>
      </c>
      <c r="L765" s="36" t="n">
        <f aca="false">K765*1.099</f>
        <v>49.604902983661</v>
      </c>
      <c r="M765" s="39" t="n">
        <v>0.25</v>
      </c>
      <c r="N765" s="3" t="n">
        <v>1</v>
      </c>
      <c r="O765" s="84" t="s">
        <v>2605</v>
      </c>
      <c r="P765" s="32" t="s">
        <v>31</v>
      </c>
    </row>
    <row r="766" customFormat="false" ht="10.2" hidden="false" customHeight="true" outlineLevel="0" collapsed="false">
      <c r="A766" s="84" t="s">
        <v>2606</v>
      </c>
      <c r="B766" s="87" t="s">
        <v>19</v>
      </c>
      <c r="C766" s="85" t="s">
        <v>2607</v>
      </c>
      <c r="D766" s="85" t="s">
        <v>2608</v>
      </c>
      <c r="E766" s="139" t="n">
        <v>52.5</v>
      </c>
      <c r="F766" s="35" t="n">
        <f aca="false">E766*1.0712</f>
        <v>56.238</v>
      </c>
      <c r="G766" s="35" t="n">
        <f aca="false">F766*1.0609</f>
        <v>59.6628942</v>
      </c>
      <c r="H766" s="36" t="n">
        <f aca="false">G766*1.025</f>
        <v>61.154466555</v>
      </c>
      <c r="I766" s="36" t="n">
        <f aca="false">H766*1.05</f>
        <v>64.21218988275</v>
      </c>
      <c r="J766" s="36" t="n">
        <f aca="false">I766*1.02</f>
        <v>65.496433680405</v>
      </c>
      <c r="K766" s="36" t="n">
        <f aca="false">J766*1.08</f>
        <v>70.7361483748374</v>
      </c>
      <c r="L766" s="36" t="n">
        <f aca="false">K766*1.099</f>
        <v>77.7390270639463</v>
      </c>
      <c r="M766" s="39" t="n">
        <v>0.45</v>
      </c>
      <c r="N766" s="3" t="n">
        <v>1</v>
      </c>
      <c r="O766" s="84" t="s">
        <v>2609</v>
      </c>
      <c r="P766" s="32" t="s">
        <v>31</v>
      </c>
    </row>
    <row r="767" customFormat="false" ht="10.2" hidden="false" customHeight="true" outlineLevel="0" collapsed="false">
      <c r="A767" s="84" t="s">
        <v>2610</v>
      </c>
      <c r="B767" s="87" t="s">
        <v>19</v>
      </c>
      <c r="C767" s="85" t="s">
        <v>2611</v>
      </c>
      <c r="D767" s="85" t="s">
        <v>2612</v>
      </c>
      <c r="E767" s="139" t="n">
        <v>56.5</v>
      </c>
      <c r="F767" s="35" t="n">
        <f aca="false">E767*1.0712</f>
        <v>60.5228</v>
      </c>
      <c r="G767" s="35" t="n">
        <f aca="false">F767*1.0609</f>
        <v>64.20863852</v>
      </c>
      <c r="H767" s="36" t="n">
        <f aca="false">G767*1.025</f>
        <v>65.813854483</v>
      </c>
      <c r="I767" s="36" t="n">
        <f aca="false">H767*1.05</f>
        <v>69.10454720715</v>
      </c>
      <c r="J767" s="36" t="n">
        <f aca="false">I767*1.02</f>
        <v>70.486638151293</v>
      </c>
      <c r="K767" s="36" t="n">
        <f aca="false">J767*1.08</f>
        <v>76.1255692033964</v>
      </c>
      <c r="L767" s="36" t="n">
        <f aca="false">K767*1.099</f>
        <v>83.6620005545327</v>
      </c>
      <c r="M767" s="39" t="n">
        <v>0.3</v>
      </c>
      <c r="N767" s="3" t="n">
        <v>1</v>
      </c>
      <c r="O767" s="84" t="s">
        <v>2613</v>
      </c>
      <c r="P767" s="32" t="s">
        <v>31</v>
      </c>
    </row>
    <row r="768" customFormat="false" ht="10.2" hidden="false" customHeight="true" outlineLevel="0" collapsed="false">
      <c r="A768" s="84" t="n">
        <v>296840099</v>
      </c>
      <c r="B768" s="87" t="s">
        <v>19</v>
      </c>
      <c r="C768" s="85" t="s">
        <v>2614</v>
      </c>
      <c r="D768" s="85" t="s">
        <v>2246</v>
      </c>
      <c r="E768" s="139" t="n">
        <v>53</v>
      </c>
      <c r="F768" s="35" t="n">
        <f aca="false">E768*1.0712</f>
        <v>56.7736</v>
      </c>
      <c r="G768" s="35" t="n">
        <f aca="false">F768*1.0609</f>
        <v>60.23111224</v>
      </c>
      <c r="H768" s="36" t="n">
        <f aca="false">G768*1.025</f>
        <v>61.736890046</v>
      </c>
      <c r="I768" s="36" t="n">
        <f aca="false">H768*1.05</f>
        <v>64.8237345483</v>
      </c>
      <c r="J768" s="36" t="n">
        <f aca="false">I768*1.02</f>
        <v>66.120209239266</v>
      </c>
      <c r="K768" s="36" t="n">
        <f aca="false">J768*1.08</f>
        <v>71.4098259784073</v>
      </c>
      <c r="L768" s="36" t="n">
        <f aca="false">K768*1.099</f>
        <v>78.4793987502696</v>
      </c>
      <c r="M768" s="46" t="n">
        <v>0.253</v>
      </c>
      <c r="N768" s="3" t="n">
        <v>1</v>
      </c>
      <c r="O768" s="47" t="s">
        <v>2615</v>
      </c>
      <c r="P768" s="32" t="s">
        <v>31</v>
      </c>
    </row>
    <row r="769" customFormat="false" ht="10.2" hidden="false" customHeight="true" outlineLevel="0" collapsed="false">
      <c r="A769" s="84" t="n">
        <v>296850099</v>
      </c>
      <c r="B769" s="87" t="s">
        <v>19</v>
      </c>
      <c r="C769" s="85" t="s">
        <v>2607</v>
      </c>
      <c r="D769" s="85" t="s">
        <v>2246</v>
      </c>
      <c r="E769" s="139" t="n">
        <v>55.5</v>
      </c>
      <c r="F769" s="35" t="n">
        <f aca="false">E769*1.0712</f>
        <v>59.4516</v>
      </c>
      <c r="G769" s="35" t="n">
        <f aca="false">F769*1.0609</f>
        <v>63.07220244</v>
      </c>
      <c r="H769" s="36" t="n">
        <f aca="false">G769*1.025</f>
        <v>64.649007501</v>
      </c>
      <c r="I769" s="36" t="n">
        <f aca="false">H769*1.05</f>
        <v>67.88145787605</v>
      </c>
      <c r="J769" s="36" t="n">
        <f aca="false">I769*1.02</f>
        <v>69.239087033571</v>
      </c>
      <c r="K769" s="36" t="n">
        <f aca="false">J769*1.08</f>
        <v>74.7782139962567</v>
      </c>
      <c r="L769" s="36" t="n">
        <f aca="false">K769*1.099</f>
        <v>82.1812571818861</v>
      </c>
      <c r="M769" s="46" t="n">
        <v>0.253</v>
      </c>
      <c r="N769" s="3" t="n">
        <v>1</v>
      </c>
      <c r="O769" s="47" t="s">
        <v>2616</v>
      </c>
      <c r="P769" s="32" t="s">
        <v>31</v>
      </c>
    </row>
    <row r="770" customFormat="false" ht="10.2" hidden="false" customHeight="true" outlineLevel="0" collapsed="false">
      <c r="A770" s="84" t="n">
        <v>296860699</v>
      </c>
      <c r="B770" s="87" t="s">
        <v>19</v>
      </c>
      <c r="C770" s="85" t="s">
        <v>2617</v>
      </c>
      <c r="D770" s="85" t="s">
        <v>2246</v>
      </c>
      <c r="E770" s="139" t="n">
        <v>66.2</v>
      </c>
      <c r="F770" s="35" t="n">
        <f aca="false">E770*1.0712</f>
        <v>70.91344</v>
      </c>
      <c r="G770" s="35" t="n">
        <f aca="false">F770*1.0609</f>
        <v>75.232068496</v>
      </c>
      <c r="H770" s="36" t="n">
        <f aca="false">G770*1.025</f>
        <v>77.1128702084</v>
      </c>
      <c r="I770" s="36" t="n">
        <f aca="false">H770*1.05</f>
        <v>80.96851371882</v>
      </c>
      <c r="J770" s="36" t="n">
        <f aca="false">I770*1.02</f>
        <v>82.5878839931964</v>
      </c>
      <c r="K770" s="36" t="n">
        <f aca="false">J770*1.08</f>
        <v>89.1949147126521</v>
      </c>
      <c r="L770" s="36" t="n">
        <f aca="false">K770*1.099</f>
        <v>98.0252112692047</v>
      </c>
      <c r="M770" s="140" t="n">
        <v>0.332</v>
      </c>
      <c r="N770" s="3" t="n">
        <v>1</v>
      </c>
      <c r="O770" s="47" t="s">
        <v>2618</v>
      </c>
      <c r="P770" s="32" t="s">
        <v>31</v>
      </c>
    </row>
    <row r="771" customFormat="false" ht="10.2" hidden="false" customHeight="true" outlineLevel="0" collapsed="false">
      <c r="A771" s="84" t="n">
        <v>296870099</v>
      </c>
      <c r="B771" s="87" t="s">
        <v>19</v>
      </c>
      <c r="C771" s="85" t="s">
        <v>2619</v>
      </c>
      <c r="D771" s="85" t="s">
        <v>2246</v>
      </c>
      <c r="E771" s="139" t="n">
        <v>55.5</v>
      </c>
      <c r="F771" s="35" t="n">
        <f aca="false">E771*1.0712</f>
        <v>59.4516</v>
      </c>
      <c r="G771" s="35" t="n">
        <f aca="false">F771*1.0609</f>
        <v>63.07220244</v>
      </c>
      <c r="H771" s="36" t="n">
        <f aca="false">G771*1.025</f>
        <v>64.649007501</v>
      </c>
      <c r="I771" s="36" t="n">
        <f aca="false">H771*1.05</f>
        <v>67.88145787605</v>
      </c>
      <c r="J771" s="36" t="n">
        <f aca="false">I771*1.02</f>
        <v>69.239087033571</v>
      </c>
      <c r="K771" s="36" t="n">
        <f aca="false">J771*1.08</f>
        <v>74.7782139962567</v>
      </c>
      <c r="L771" s="36" t="n">
        <f aca="false">K771*1.099</f>
        <v>82.1812571818861</v>
      </c>
      <c r="M771" s="140" t="n">
        <v>0.079</v>
      </c>
      <c r="N771" s="3" t="n">
        <v>1</v>
      </c>
      <c r="O771" s="47" t="s">
        <v>2620</v>
      </c>
      <c r="P771" s="32" t="s">
        <v>31</v>
      </c>
    </row>
    <row r="772" customFormat="false" ht="10.2" hidden="false" customHeight="true" outlineLevel="0" collapsed="false">
      <c r="A772" s="84" t="n">
        <v>296880699</v>
      </c>
      <c r="B772" s="87" t="s">
        <v>19</v>
      </c>
      <c r="C772" s="85" t="s">
        <v>2621</v>
      </c>
      <c r="D772" s="85" t="s">
        <v>2246</v>
      </c>
      <c r="E772" s="139" t="n">
        <v>66</v>
      </c>
      <c r="F772" s="35" t="n">
        <f aca="false">E772*1.0712</f>
        <v>70.6992</v>
      </c>
      <c r="G772" s="35" t="n">
        <f aca="false">F772*1.0609</f>
        <v>75.00478128</v>
      </c>
      <c r="H772" s="36" t="n">
        <f aca="false">G772*1.025</f>
        <v>76.879900812</v>
      </c>
      <c r="I772" s="36" t="n">
        <f aca="false">H772*1.05</f>
        <v>80.7238958526</v>
      </c>
      <c r="J772" s="36" t="n">
        <f aca="false">I772*1.02</f>
        <v>82.338373769652</v>
      </c>
      <c r="K772" s="36" t="n">
        <f aca="false">J772*1.08</f>
        <v>88.9254436712242</v>
      </c>
      <c r="L772" s="36" t="n">
        <f aca="false">K772*1.099</f>
        <v>97.7290625946754</v>
      </c>
      <c r="M772" s="140" t="n">
        <v>0.344</v>
      </c>
      <c r="N772" s="3" t="n">
        <v>1</v>
      </c>
      <c r="O772" s="47" t="s">
        <v>2622</v>
      </c>
      <c r="P772" s="32" t="s">
        <v>31</v>
      </c>
    </row>
    <row r="773" customFormat="false" ht="10.2" hidden="false" customHeight="true" outlineLevel="0" collapsed="false">
      <c r="A773" s="65" t="s">
        <v>2623</v>
      </c>
      <c r="B773" s="65" t="s">
        <v>19</v>
      </c>
      <c r="C773" s="141" t="s">
        <v>2624</v>
      </c>
      <c r="D773" s="63" t="s">
        <v>2625</v>
      </c>
      <c r="E773" s="139"/>
      <c r="F773" s="35"/>
      <c r="G773" s="29" t="n">
        <v>51.14</v>
      </c>
      <c r="H773" s="23" t="n">
        <f aca="false">G773*1.025</f>
        <v>52.4185</v>
      </c>
      <c r="I773" s="23" t="n">
        <f aca="false">H773*1.05</f>
        <v>55.039425</v>
      </c>
      <c r="J773" s="23" t="n">
        <f aca="false">I773*1.02</f>
        <v>56.1402135</v>
      </c>
      <c r="K773" s="23" t="n">
        <f aca="false">J773*1.08</f>
        <v>60.63143058</v>
      </c>
      <c r="L773" s="23" t="n">
        <v>66.5</v>
      </c>
      <c r="M773" s="64" t="n">
        <v>0.151</v>
      </c>
      <c r="N773" s="63" t="n">
        <v>1</v>
      </c>
      <c r="O773" s="65" t="s">
        <v>2626</v>
      </c>
      <c r="P773" s="26" t="s">
        <v>914</v>
      </c>
    </row>
    <row r="774" customFormat="false" ht="10.2" hidden="false" customHeight="true" outlineLevel="0" collapsed="false">
      <c r="A774" s="65" t="s">
        <v>2627</v>
      </c>
      <c r="B774" s="65" t="s">
        <v>19</v>
      </c>
      <c r="C774" s="141" t="s">
        <v>2628</v>
      </c>
      <c r="D774" s="63" t="s">
        <v>2629</v>
      </c>
      <c r="E774" s="139"/>
      <c r="F774" s="35"/>
      <c r="G774" s="29" t="n">
        <v>45.23</v>
      </c>
      <c r="H774" s="23" t="n">
        <f aca="false">G774*1.025</f>
        <v>46.36075</v>
      </c>
      <c r="I774" s="23" t="n">
        <f aca="false">H774*1.05</f>
        <v>48.6787875</v>
      </c>
      <c r="J774" s="23" t="n">
        <f aca="false">I774*1.02</f>
        <v>49.65236325</v>
      </c>
      <c r="K774" s="23" t="n">
        <f aca="false">J774*1.08</f>
        <v>53.62455231</v>
      </c>
      <c r="L774" s="23" t="n">
        <v>58.9</v>
      </c>
      <c r="M774" s="64" t="n">
        <v>0.15</v>
      </c>
      <c r="N774" s="63" t="n">
        <v>1</v>
      </c>
      <c r="O774" s="65" t="s">
        <v>2630</v>
      </c>
      <c r="P774" s="26" t="s">
        <v>888</v>
      </c>
    </row>
    <row r="775" s="89" customFormat="true" ht="10.2" hidden="false" customHeight="true" outlineLevel="0" collapsed="false">
      <c r="A775" s="84" t="n">
        <v>442020699</v>
      </c>
      <c r="B775" s="87" t="s">
        <v>273</v>
      </c>
      <c r="C775" s="3" t="s">
        <v>1390</v>
      </c>
      <c r="D775" s="3" t="s">
        <v>917</v>
      </c>
      <c r="E775" s="139" t="n">
        <v>17.6</v>
      </c>
      <c r="F775" s="35" t="n">
        <f aca="false">E775*1.0712</f>
        <v>18.85312</v>
      </c>
      <c r="G775" s="35" t="n">
        <f aca="false">F775*1.0609</f>
        <v>20.001275008</v>
      </c>
      <c r="H775" s="36" t="n">
        <f aca="false">G775*1.025</f>
        <v>20.5013068832</v>
      </c>
      <c r="I775" s="36" t="n">
        <f aca="false">H775*1.125</f>
        <v>23.0639702436</v>
      </c>
      <c r="J775" s="36" t="n">
        <f aca="false">I775*1.02</f>
        <v>23.525249648472</v>
      </c>
      <c r="K775" s="36" t="n">
        <f aca="false">J775*1.13</f>
        <v>26.5835321027734</v>
      </c>
      <c r="L775" s="36" t="n">
        <f aca="false">K775*1.069</f>
        <v>28.4177958178647</v>
      </c>
      <c r="M775" s="46" t="n">
        <v>0.113</v>
      </c>
      <c r="N775" s="3" t="n">
        <v>25</v>
      </c>
      <c r="O775" s="47" t="s">
        <v>2631</v>
      </c>
      <c r="P775" s="32" t="s">
        <v>31</v>
      </c>
    </row>
    <row r="776" customFormat="false" ht="10.2" hidden="false" customHeight="true" outlineLevel="0" collapsed="false">
      <c r="A776" s="33" t="s">
        <v>2632</v>
      </c>
      <c r="B776" s="76" t="s">
        <v>1219</v>
      </c>
      <c r="C776" s="3" t="s">
        <v>2633</v>
      </c>
      <c r="D776" s="3" t="s">
        <v>917</v>
      </c>
      <c r="E776" s="34" t="n">
        <v>13.3</v>
      </c>
      <c r="F776" s="35" t="n">
        <f aca="false">E776*1.0712</f>
        <v>14.24696</v>
      </c>
      <c r="G776" s="35" t="n">
        <f aca="false">F776*1.0609</f>
        <v>15.114599864</v>
      </c>
      <c r="H776" s="36" t="n">
        <f aca="false">G776*1.025</f>
        <v>15.4924648606</v>
      </c>
      <c r="I776" s="36" t="n">
        <f aca="false">H776*1.125</f>
        <v>17.429022968175</v>
      </c>
      <c r="J776" s="36" t="n">
        <f aca="false">I776*1.02</f>
        <v>17.7776034275385</v>
      </c>
      <c r="K776" s="36" t="n">
        <f aca="false">J776*1.075</f>
        <v>19.1109236846039</v>
      </c>
      <c r="L776" s="36" t="n">
        <f aca="false">K776*1.069</f>
        <v>20.4295774188416</v>
      </c>
      <c r="M776" s="37" t="n">
        <v>0.098</v>
      </c>
      <c r="N776" s="3" t="n">
        <v>25</v>
      </c>
      <c r="O776" s="38" t="s">
        <v>2634</v>
      </c>
      <c r="P776" s="32" t="s">
        <v>31</v>
      </c>
    </row>
    <row r="777" customFormat="false" ht="10.2" hidden="false" customHeight="true" outlineLevel="0" collapsed="false">
      <c r="A777" s="27" t="n">
        <v>479960699</v>
      </c>
      <c r="B777" s="66" t="s">
        <v>1219</v>
      </c>
      <c r="C777" s="21" t="s">
        <v>2635</v>
      </c>
      <c r="D777" s="21" t="s">
        <v>2636</v>
      </c>
      <c r="E777" s="28" t="n">
        <v>5</v>
      </c>
      <c r="F777" s="29" t="n">
        <f aca="false">E777*1.0712</f>
        <v>5.356</v>
      </c>
      <c r="G777" s="29" t="n">
        <f aca="false">F777*1.0609</f>
        <v>5.6821804</v>
      </c>
      <c r="H777" s="23" t="n">
        <f aca="false">G777*1.025</f>
        <v>5.82423491</v>
      </c>
      <c r="I777" s="23" t="n">
        <f aca="false">H777*1.125</f>
        <v>6.55226427375</v>
      </c>
      <c r="J777" s="23" t="n">
        <f aca="false">I777*1.02</f>
        <v>6.683309559225</v>
      </c>
      <c r="K777" s="23" t="n">
        <f aca="false">J777*1.075</f>
        <v>7.18455777616687</v>
      </c>
      <c r="L777" s="23" t="n">
        <v>7.7</v>
      </c>
      <c r="M777" s="30" t="n">
        <v>0.01</v>
      </c>
      <c r="N777" s="21" t="n">
        <v>1</v>
      </c>
      <c r="O777" s="31" t="s">
        <v>2637</v>
      </c>
      <c r="P777" s="67" t="s">
        <v>2023</v>
      </c>
    </row>
    <row r="778" customFormat="false" ht="10.2" hidden="false" customHeight="true" outlineLevel="0" collapsed="false">
      <c r="A778" s="33" t="s">
        <v>2638</v>
      </c>
      <c r="B778" s="76" t="s">
        <v>1219</v>
      </c>
      <c r="C778" s="3" t="s">
        <v>2639</v>
      </c>
      <c r="D778" s="3" t="s">
        <v>2640</v>
      </c>
      <c r="E778" s="34" t="n">
        <v>40.5</v>
      </c>
      <c r="F778" s="35" t="n">
        <f aca="false">E778*1.0712</f>
        <v>43.3836</v>
      </c>
      <c r="G778" s="35" t="n">
        <f aca="false">F778*1.0609</f>
        <v>46.02566124</v>
      </c>
      <c r="H778" s="36" t="n">
        <f aca="false">G778*1.025</f>
        <v>47.176302771</v>
      </c>
      <c r="I778" s="36" t="n">
        <f aca="false">H778*1.125</f>
        <v>53.073340617375</v>
      </c>
      <c r="J778" s="36" t="n">
        <f aca="false">I778*1.02</f>
        <v>54.1348074297225</v>
      </c>
      <c r="K778" s="36" t="n">
        <f aca="false">J778*1.075</f>
        <v>58.1949179869517</v>
      </c>
      <c r="L778" s="36" t="n">
        <f aca="false">K778*1.099</f>
        <v>63.9562148676599</v>
      </c>
      <c r="M778" s="37" t="n">
        <v>0.091</v>
      </c>
      <c r="N778" s="3" t="n">
        <v>5</v>
      </c>
      <c r="O778" s="38" t="s">
        <v>2641</v>
      </c>
      <c r="P778" s="32" t="s">
        <v>2642</v>
      </c>
    </row>
    <row r="779" customFormat="false" ht="10.2" hidden="false" customHeight="true" outlineLevel="0" collapsed="false">
      <c r="A779" s="38" t="s">
        <v>2643</v>
      </c>
      <c r="B779" s="38" t="s">
        <v>19</v>
      </c>
      <c r="C779" s="3" t="s">
        <v>2644</v>
      </c>
      <c r="D779" s="3" t="s">
        <v>2645</v>
      </c>
      <c r="E779" s="34" t="n">
        <v>24.3</v>
      </c>
      <c r="F779" s="35" t="n">
        <f aca="false">E779*1.0712</f>
        <v>26.03016</v>
      </c>
      <c r="G779" s="35" t="n">
        <f aca="false">F779*1.0609</f>
        <v>27.615396744</v>
      </c>
      <c r="H779" s="36" t="n">
        <f aca="false">G779*1.025</f>
        <v>28.3057816626</v>
      </c>
      <c r="I779" s="36" t="n">
        <f aca="false">H779*1.05</f>
        <v>29.72107074573</v>
      </c>
      <c r="J779" s="36" t="n">
        <f aca="false">I779*1.02</f>
        <v>30.3154921606446</v>
      </c>
      <c r="K779" s="36" t="n">
        <f aca="false">J779*1.08</f>
        <v>32.7407315334962</v>
      </c>
      <c r="L779" s="36" t="n">
        <f aca="false">K779*1.099</f>
        <v>35.9820639553123</v>
      </c>
      <c r="M779" s="46" t="n">
        <v>0.093</v>
      </c>
      <c r="N779" s="3" t="n">
        <v>1</v>
      </c>
      <c r="O779" s="47" t="s">
        <v>2646</v>
      </c>
      <c r="P779" s="32" t="s">
        <v>31</v>
      </c>
    </row>
    <row r="780" customFormat="false" ht="10.2" hidden="false" customHeight="true" outlineLevel="0" collapsed="false">
      <c r="A780" s="38" t="s">
        <v>2647</v>
      </c>
      <c r="B780" s="38" t="s">
        <v>19</v>
      </c>
      <c r="C780" s="3" t="s">
        <v>2644</v>
      </c>
      <c r="D780" s="3" t="s">
        <v>2648</v>
      </c>
      <c r="E780" s="34" t="n">
        <v>25.2</v>
      </c>
      <c r="F780" s="35" t="n">
        <f aca="false">E780*1.0712</f>
        <v>26.99424</v>
      </c>
      <c r="G780" s="35" t="n">
        <f aca="false">F780*1.0609</f>
        <v>28.638189216</v>
      </c>
      <c r="H780" s="36" t="n">
        <f aca="false">G780*1.025</f>
        <v>29.3541439464</v>
      </c>
      <c r="I780" s="36" t="n">
        <f aca="false">H780*1.05</f>
        <v>30.82185114372</v>
      </c>
      <c r="J780" s="36" t="n">
        <f aca="false">I780*1.02</f>
        <v>31.4382881665944</v>
      </c>
      <c r="K780" s="36" t="n">
        <f aca="false">J780*1.08</f>
        <v>33.9533512199219</v>
      </c>
      <c r="L780" s="36" t="n">
        <f aca="false">K780*1.099</f>
        <v>37.3147329906942</v>
      </c>
      <c r="M780" s="46" t="n">
        <v>0.105</v>
      </c>
      <c r="N780" s="3" t="n">
        <v>1</v>
      </c>
      <c r="O780" s="47" t="s">
        <v>2649</v>
      </c>
      <c r="P780" s="32" t="s">
        <v>31</v>
      </c>
    </row>
    <row r="781" customFormat="false" ht="10.2" hidden="false" customHeight="true" outlineLevel="0" collapsed="false">
      <c r="A781" s="33" t="s">
        <v>2650</v>
      </c>
      <c r="B781" s="76" t="s">
        <v>273</v>
      </c>
      <c r="C781" s="3" t="s">
        <v>2651</v>
      </c>
      <c r="D781" s="3" t="s">
        <v>2652</v>
      </c>
      <c r="E781" s="34" t="n">
        <v>5.8</v>
      </c>
      <c r="F781" s="35" t="n">
        <f aca="false">E781*1.0712</f>
        <v>6.21296</v>
      </c>
      <c r="G781" s="35" t="n">
        <f aca="false">F781*1.0609</f>
        <v>6.591329264</v>
      </c>
      <c r="H781" s="36" t="n">
        <f aca="false">G781*1.025</f>
        <v>6.7561124956</v>
      </c>
      <c r="I781" s="36" t="n">
        <f aca="false">H781*1.125</f>
        <v>7.60062655755</v>
      </c>
      <c r="J781" s="36" t="n">
        <f aca="false">I781*1.02</f>
        <v>7.752639088701</v>
      </c>
      <c r="K781" s="36" t="n">
        <f aca="false">J781*1.13</f>
        <v>8.76048217023213</v>
      </c>
      <c r="L781" s="36" t="n">
        <f aca="false">K781*1.069</f>
        <v>9.36495543997815</v>
      </c>
      <c r="M781" s="37" t="n">
        <v>0.043</v>
      </c>
      <c r="N781" s="3" t="n">
        <v>30</v>
      </c>
      <c r="O781" s="38" t="s">
        <v>2653</v>
      </c>
      <c r="P781" s="32" t="s">
        <v>31</v>
      </c>
    </row>
    <row r="782" customFormat="false" ht="10.2" hidden="false" customHeight="true" outlineLevel="0" collapsed="false">
      <c r="A782" s="33" t="s">
        <v>2654</v>
      </c>
      <c r="B782" s="76" t="s">
        <v>273</v>
      </c>
      <c r="C782" s="3" t="s">
        <v>2651</v>
      </c>
      <c r="D782" s="3" t="s">
        <v>2655</v>
      </c>
      <c r="E782" s="34" t="n">
        <v>11.7</v>
      </c>
      <c r="F782" s="35" t="n">
        <f aca="false">E782*1.0712</f>
        <v>12.53304</v>
      </c>
      <c r="G782" s="35" t="n">
        <f aca="false">F782*1.0609</f>
        <v>13.296302136</v>
      </c>
      <c r="H782" s="36" t="n">
        <f aca="false">G782*1.025</f>
        <v>13.6287096894</v>
      </c>
      <c r="I782" s="36" t="n">
        <f aca="false">H782*1.125</f>
        <v>15.332298400575</v>
      </c>
      <c r="J782" s="36" t="n">
        <f aca="false">I782*1.02</f>
        <v>15.6389443685865</v>
      </c>
      <c r="K782" s="36" t="n">
        <f aca="false">J782*1.13</f>
        <v>17.6720071365027</v>
      </c>
      <c r="L782" s="36" t="n">
        <f aca="false">K782*1.069</f>
        <v>18.8913756289214</v>
      </c>
      <c r="M782" s="37" t="n">
        <v>0.072</v>
      </c>
      <c r="N782" s="3" t="n">
        <v>30</v>
      </c>
      <c r="O782" s="38" t="s">
        <v>2656</v>
      </c>
      <c r="P782" s="32" t="s">
        <v>31</v>
      </c>
    </row>
    <row r="783" customFormat="false" ht="10.2" hidden="false" customHeight="true" outlineLevel="0" collapsed="false">
      <c r="A783" s="33" t="s">
        <v>2657</v>
      </c>
      <c r="B783" s="76" t="s">
        <v>273</v>
      </c>
      <c r="C783" s="3" t="s">
        <v>2651</v>
      </c>
      <c r="D783" s="3" t="s">
        <v>2658</v>
      </c>
      <c r="E783" s="34" t="n">
        <v>21.4</v>
      </c>
      <c r="F783" s="35" t="n">
        <f aca="false">E783*1.0712</f>
        <v>22.92368</v>
      </c>
      <c r="G783" s="35" t="n">
        <f aca="false">F783*1.0609</f>
        <v>24.319732112</v>
      </c>
      <c r="H783" s="36" t="n">
        <f aca="false">G783*1.025</f>
        <v>24.9277254148</v>
      </c>
      <c r="I783" s="36" t="n">
        <f aca="false">H783*1.125</f>
        <v>28.04369109165</v>
      </c>
      <c r="J783" s="36" t="n">
        <f aca="false">I783*1.02</f>
        <v>28.604564913483</v>
      </c>
      <c r="K783" s="36" t="n">
        <f aca="false">J783*1.13</f>
        <v>32.3231583522358</v>
      </c>
      <c r="L783" s="36" t="n">
        <f aca="false">K783*1.069</f>
        <v>34.55345627854</v>
      </c>
      <c r="M783" s="37" t="n">
        <v>0.159</v>
      </c>
      <c r="N783" s="3" t="n">
        <v>30</v>
      </c>
      <c r="O783" s="38" t="s">
        <v>2659</v>
      </c>
      <c r="P783" s="32" t="s">
        <v>31</v>
      </c>
    </row>
    <row r="784" customFormat="false" ht="10.2" hidden="false" customHeight="true" outlineLevel="0" collapsed="false">
      <c r="A784" s="27" t="s">
        <v>2660</v>
      </c>
      <c r="B784" s="76" t="s">
        <v>273</v>
      </c>
      <c r="C784" s="21" t="s">
        <v>2651</v>
      </c>
      <c r="D784" s="21" t="s">
        <v>2661</v>
      </c>
      <c r="E784" s="28" t="n">
        <v>2.9</v>
      </c>
      <c r="F784" s="29" t="n">
        <f aca="false">E784*1.0712</f>
        <v>3.10648</v>
      </c>
      <c r="G784" s="29" t="n">
        <f aca="false">F784*1.0609</f>
        <v>3.295664632</v>
      </c>
      <c r="H784" s="23" t="n">
        <f aca="false">G784*1.025</f>
        <v>3.3780562478</v>
      </c>
      <c r="I784" s="23" t="n">
        <f aca="false">H784*1.125</f>
        <v>3.800313278775</v>
      </c>
      <c r="J784" s="23" t="n">
        <f aca="false">I784*1.02</f>
        <v>3.8763195443505</v>
      </c>
      <c r="K784" s="23" t="n">
        <f aca="false">J784*1.13</f>
        <v>4.38024108511606</v>
      </c>
      <c r="L784" s="23" t="n">
        <v>4.7</v>
      </c>
      <c r="M784" s="30" t="n">
        <v>0.061</v>
      </c>
      <c r="N784" s="21" t="n">
        <v>20</v>
      </c>
      <c r="O784" s="31" t="s">
        <v>2662</v>
      </c>
      <c r="P784" s="67" t="s">
        <v>1741</v>
      </c>
    </row>
    <row r="785" customFormat="false" ht="10.2" hidden="false" customHeight="true" outlineLevel="0" collapsed="false">
      <c r="A785" s="27" t="s">
        <v>2663</v>
      </c>
      <c r="B785" s="76" t="s">
        <v>273</v>
      </c>
      <c r="C785" s="21" t="s">
        <v>2651</v>
      </c>
      <c r="D785" s="21" t="s">
        <v>2144</v>
      </c>
      <c r="E785" s="28" t="n">
        <v>5.6</v>
      </c>
      <c r="F785" s="29" t="n">
        <f aca="false">E785*1.0712</f>
        <v>5.99872</v>
      </c>
      <c r="G785" s="29" t="n">
        <f aca="false">F785*1.0609</f>
        <v>6.364042048</v>
      </c>
      <c r="H785" s="23" t="n">
        <f aca="false">G785*1.025</f>
        <v>6.5231430992</v>
      </c>
      <c r="I785" s="23" t="n">
        <f aca="false">H785*1.125</f>
        <v>7.3385359866</v>
      </c>
      <c r="J785" s="23" t="n">
        <f aca="false">I785*1.02</f>
        <v>7.485306706332</v>
      </c>
      <c r="K785" s="23" t="n">
        <f aca="false">J785*1.13</f>
        <v>8.45839657815516</v>
      </c>
      <c r="L785" s="23" t="n">
        <v>9.05</v>
      </c>
      <c r="M785" s="30" t="n">
        <v>0.092</v>
      </c>
      <c r="N785" s="21" t="n">
        <v>20</v>
      </c>
      <c r="O785" s="31" t="s">
        <v>2664</v>
      </c>
      <c r="P785" s="67" t="s">
        <v>1741</v>
      </c>
    </row>
    <row r="786" customFormat="false" ht="10.2" hidden="false" customHeight="true" outlineLevel="0" collapsed="false">
      <c r="A786" s="33" t="s">
        <v>2665</v>
      </c>
      <c r="B786" s="76" t="s">
        <v>273</v>
      </c>
      <c r="C786" s="3" t="s">
        <v>2651</v>
      </c>
      <c r="D786" s="3" t="s">
        <v>2147</v>
      </c>
      <c r="E786" s="34" t="n">
        <v>16.9</v>
      </c>
      <c r="F786" s="35" t="n">
        <f aca="false">E786*1.0712</f>
        <v>18.10328</v>
      </c>
      <c r="G786" s="35" t="n">
        <f aca="false">F786*1.0609</f>
        <v>19.205769752</v>
      </c>
      <c r="H786" s="36" t="n">
        <f aca="false">G786*1.025</f>
        <v>19.6859139958</v>
      </c>
      <c r="I786" s="36" t="n">
        <f aca="false">H786*1.125</f>
        <v>22.146653245275</v>
      </c>
      <c r="J786" s="36" t="n">
        <f aca="false">I786*1.02</f>
        <v>22.5895863101805</v>
      </c>
      <c r="K786" s="36" t="n">
        <f aca="false">J786*1.13</f>
        <v>25.526232530504</v>
      </c>
      <c r="L786" s="36" t="n">
        <f aca="false">K786*1.069</f>
        <v>27.2875425751087</v>
      </c>
      <c r="M786" s="37" t="n">
        <v>0.196</v>
      </c>
      <c r="N786" s="3" t="n">
        <v>20</v>
      </c>
      <c r="O786" s="38" t="s">
        <v>2666</v>
      </c>
      <c r="P786" s="32" t="s">
        <v>1741</v>
      </c>
    </row>
    <row r="787" customFormat="false" ht="10.2" hidden="false" customHeight="true" outlineLevel="0" collapsed="false">
      <c r="A787" s="33" t="s">
        <v>2667</v>
      </c>
      <c r="B787" s="76" t="s">
        <v>273</v>
      </c>
      <c r="C787" s="3" t="s">
        <v>2668</v>
      </c>
      <c r="D787" s="3" t="s">
        <v>2669</v>
      </c>
      <c r="E787" s="34" t="n">
        <v>64.4</v>
      </c>
      <c r="F787" s="35" t="n">
        <f aca="false">E787*1.0712</f>
        <v>68.98528</v>
      </c>
      <c r="G787" s="35" t="n">
        <f aca="false">F787*1.0609</f>
        <v>73.186483552</v>
      </c>
      <c r="H787" s="36" t="n">
        <f aca="false">G787*1.025</f>
        <v>75.0161456408</v>
      </c>
      <c r="I787" s="36" t="n">
        <f aca="false">H787*1.125</f>
        <v>84.3931638459</v>
      </c>
      <c r="J787" s="36" t="n">
        <f aca="false">I787*1.02</f>
        <v>86.081027122818</v>
      </c>
      <c r="K787" s="36" t="n">
        <f aca="false">J787*1.13</f>
        <v>97.2715606487843</v>
      </c>
      <c r="L787" s="36" t="n">
        <f aca="false">K787*1.069</f>
        <v>103.98329833355</v>
      </c>
      <c r="M787" s="37" t="n">
        <v>0.943</v>
      </c>
      <c r="N787" s="3" t="n">
        <v>1</v>
      </c>
      <c r="O787" s="38" t="s">
        <v>2670</v>
      </c>
      <c r="P787" s="32" t="s">
        <v>1741</v>
      </c>
    </row>
    <row r="788" customFormat="false" ht="10.2" hidden="false" customHeight="true" outlineLevel="0" collapsed="false">
      <c r="A788" s="33" t="s">
        <v>2671</v>
      </c>
      <c r="B788" s="76" t="s">
        <v>273</v>
      </c>
      <c r="C788" s="3" t="s">
        <v>2668</v>
      </c>
      <c r="D788" s="3" t="s">
        <v>2672</v>
      </c>
      <c r="E788" s="34" t="n">
        <v>65.5</v>
      </c>
      <c r="F788" s="35" t="n">
        <f aca="false">E788*1.0712</f>
        <v>70.1636</v>
      </c>
      <c r="G788" s="35" t="n">
        <f aca="false">F788*1.0609</f>
        <v>74.43656324</v>
      </c>
      <c r="H788" s="36" t="n">
        <f aca="false">G788*1.025</f>
        <v>76.297477321</v>
      </c>
      <c r="I788" s="36" t="n">
        <f aca="false">H788*1.125</f>
        <v>85.834661986125</v>
      </c>
      <c r="J788" s="36" t="n">
        <f aca="false">I788*1.02</f>
        <v>87.5513552258475</v>
      </c>
      <c r="K788" s="36" t="n">
        <f aca="false">J788*1.13</f>
        <v>98.9330314052077</v>
      </c>
      <c r="L788" s="36" t="n">
        <f aca="false">K788*1.069</f>
        <v>105.759410572167</v>
      </c>
      <c r="M788" s="37" t="n">
        <v>1.14</v>
      </c>
      <c r="N788" s="3" t="n">
        <v>1</v>
      </c>
      <c r="O788" s="38" t="s">
        <v>2673</v>
      </c>
      <c r="P788" s="32" t="s">
        <v>1741</v>
      </c>
    </row>
    <row r="789" customFormat="false" ht="10.2" hidden="false" customHeight="true" outlineLevel="0" collapsed="false">
      <c r="A789" s="33" t="s">
        <v>2674</v>
      </c>
      <c r="B789" s="76" t="s">
        <v>273</v>
      </c>
      <c r="C789" s="3" t="s">
        <v>2668</v>
      </c>
      <c r="D789" s="3" t="s">
        <v>2675</v>
      </c>
      <c r="E789" s="34" t="n">
        <v>80.6</v>
      </c>
      <c r="F789" s="35" t="n">
        <f aca="false">E789*1.0712</f>
        <v>86.33872</v>
      </c>
      <c r="G789" s="35" t="n">
        <f aca="false">F789*1.0609</f>
        <v>91.596748048</v>
      </c>
      <c r="H789" s="36" t="n">
        <f aca="false">G789*1.025</f>
        <v>93.8866667492</v>
      </c>
      <c r="I789" s="36" t="n">
        <f aca="false">H789*1.125</f>
        <v>105.62250009285</v>
      </c>
      <c r="J789" s="36" t="n">
        <f aca="false">I789*1.02</f>
        <v>107.734950094707</v>
      </c>
      <c r="K789" s="36" t="n">
        <f aca="false">J789*1.13</f>
        <v>121.740493607019</v>
      </c>
      <c r="L789" s="36" t="n">
        <f aca="false">K789*1.069</f>
        <v>130.140587665903</v>
      </c>
      <c r="M789" s="37" t="n">
        <v>1.41</v>
      </c>
      <c r="N789" s="3" t="n">
        <v>1</v>
      </c>
      <c r="O789" s="38" t="s">
        <v>2676</v>
      </c>
      <c r="P789" s="32" t="s">
        <v>1741</v>
      </c>
    </row>
    <row r="790" customFormat="false" ht="10.2" hidden="false" customHeight="true" outlineLevel="0" collapsed="false">
      <c r="A790" s="33" t="s">
        <v>2677</v>
      </c>
      <c r="B790" s="76" t="s">
        <v>273</v>
      </c>
      <c r="C790" s="3" t="s">
        <v>2678</v>
      </c>
      <c r="D790" s="3" t="s">
        <v>2661</v>
      </c>
      <c r="E790" s="34" t="n">
        <v>4.7</v>
      </c>
      <c r="F790" s="35" t="n">
        <f aca="false">E790*1.0712</f>
        <v>5.03464</v>
      </c>
      <c r="G790" s="35" t="n">
        <f aca="false">F790*1.0609</f>
        <v>5.341249576</v>
      </c>
      <c r="H790" s="36" t="n">
        <f aca="false">G790*1.025</f>
        <v>5.4747808154</v>
      </c>
      <c r="I790" s="36" t="n">
        <f aca="false">H790*1.125</f>
        <v>6.159128417325</v>
      </c>
      <c r="J790" s="36" t="n">
        <f aca="false">I790*1.02</f>
        <v>6.2823109856715</v>
      </c>
      <c r="K790" s="36" t="n">
        <f aca="false">J790*1.13</f>
        <v>7.09901141380879</v>
      </c>
      <c r="L790" s="36" t="n">
        <f aca="false">K790*1.069</f>
        <v>7.5888432013616</v>
      </c>
      <c r="M790" s="37" t="n">
        <v>0.054</v>
      </c>
      <c r="N790" s="3" t="n">
        <v>20</v>
      </c>
      <c r="O790" s="38" t="s">
        <v>2679</v>
      </c>
      <c r="P790" s="32" t="s">
        <v>1741</v>
      </c>
    </row>
    <row r="791" customFormat="false" ht="10.2" hidden="false" customHeight="true" outlineLevel="0" collapsed="false">
      <c r="A791" s="33" t="s">
        <v>2680</v>
      </c>
      <c r="B791" s="76" t="s">
        <v>273</v>
      </c>
      <c r="C791" s="3" t="s">
        <v>2678</v>
      </c>
      <c r="D791" s="3" t="s">
        <v>2144</v>
      </c>
      <c r="E791" s="34" t="n">
        <v>7.7</v>
      </c>
      <c r="F791" s="35" t="n">
        <f aca="false">E791*1.0712</f>
        <v>8.24824</v>
      </c>
      <c r="G791" s="35" t="n">
        <f aca="false">F791*1.0609</f>
        <v>8.750557816</v>
      </c>
      <c r="H791" s="36" t="n">
        <f aca="false">G791*1.025</f>
        <v>8.9693217614</v>
      </c>
      <c r="I791" s="36" t="n">
        <f aca="false">H791*1.125</f>
        <v>10.090486981575</v>
      </c>
      <c r="J791" s="36" t="n">
        <f aca="false">I791*1.02</f>
        <v>10.2922967212065</v>
      </c>
      <c r="K791" s="36" t="n">
        <f aca="false">J791*1.13</f>
        <v>11.6302952949633</v>
      </c>
      <c r="L791" s="36" t="n">
        <f aca="false">K791*1.069</f>
        <v>12.4327856703158</v>
      </c>
      <c r="M791" s="37" t="n">
        <v>0.099</v>
      </c>
      <c r="N791" s="3" t="n">
        <v>20</v>
      </c>
      <c r="O791" s="38" t="s">
        <v>2681</v>
      </c>
      <c r="P791" s="32" t="s">
        <v>1741</v>
      </c>
    </row>
    <row r="792" customFormat="false" ht="10.2" hidden="false" customHeight="true" outlineLevel="0" collapsed="false">
      <c r="A792" s="33" t="s">
        <v>2682</v>
      </c>
      <c r="B792" s="76" t="s">
        <v>273</v>
      </c>
      <c r="C792" s="3" t="s">
        <v>2678</v>
      </c>
      <c r="D792" s="3" t="s">
        <v>2147</v>
      </c>
      <c r="E792" s="34" t="n">
        <v>16.2</v>
      </c>
      <c r="F792" s="35" t="n">
        <f aca="false">E792*1.0712</f>
        <v>17.35344</v>
      </c>
      <c r="G792" s="35" t="n">
        <f aca="false">F792*1.0609</f>
        <v>18.410264496</v>
      </c>
      <c r="H792" s="36" t="n">
        <f aca="false">G792*1.025</f>
        <v>18.8705211084</v>
      </c>
      <c r="I792" s="36" t="n">
        <f aca="false">H792*1.125</f>
        <v>21.22933624695</v>
      </c>
      <c r="J792" s="36" t="n">
        <f aca="false">I792*1.02</f>
        <v>21.653922971889</v>
      </c>
      <c r="K792" s="36" t="n">
        <f aca="false">J792*1.13</f>
        <v>24.4689329582346</v>
      </c>
      <c r="L792" s="36" t="n">
        <f aca="false">K792*1.069</f>
        <v>26.1572893323527</v>
      </c>
      <c r="M792" s="37" t="n">
        <v>0.18</v>
      </c>
      <c r="N792" s="3" t="n">
        <v>20</v>
      </c>
      <c r="O792" s="38" t="s">
        <v>2683</v>
      </c>
      <c r="P792" s="32" t="s">
        <v>1741</v>
      </c>
    </row>
    <row r="793" customFormat="false" ht="10.2" hidden="false" customHeight="true" outlineLevel="0" collapsed="false">
      <c r="A793" s="33" t="s">
        <v>2684</v>
      </c>
      <c r="B793" s="76" t="s">
        <v>273</v>
      </c>
      <c r="C793" s="3" t="s">
        <v>2685</v>
      </c>
      <c r="D793" s="3" t="s">
        <v>2661</v>
      </c>
      <c r="E793" s="34" t="n">
        <v>4.7</v>
      </c>
      <c r="F793" s="35" t="n">
        <f aca="false">E793*1.0712</f>
        <v>5.03464</v>
      </c>
      <c r="G793" s="35" t="n">
        <f aca="false">F793*1.0609</f>
        <v>5.341249576</v>
      </c>
      <c r="H793" s="36" t="n">
        <f aca="false">G793*1.025</f>
        <v>5.4747808154</v>
      </c>
      <c r="I793" s="36" t="n">
        <f aca="false">H793*1.125</f>
        <v>6.159128417325</v>
      </c>
      <c r="J793" s="36" t="n">
        <f aca="false">I793*1.02</f>
        <v>6.2823109856715</v>
      </c>
      <c r="K793" s="36" t="n">
        <f aca="false">J793*1.13</f>
        <v>7.09901141380879</v>
      </c>
      <c r="L793" s="36" t="n">
        <f aca="false">K793*1.069</f>
        <v>7.5888432013616</v>
      </c>
      <c r="M793" s="37" t="n">
        <v>0.0565</v>
      </c>
      <c r="N793" s="3" t="n">
        <v>20</v>
      </c>
      <c r="O793" s="38" t="s">
        <v>2686</v>
      </c>
      <c r="P793" s="32" t="s">
        <v>31</v>
      </c>
    </row>
    <row r="794" customFormat="false" ht="10.2" hidden="false" customHeight="true" outlineLevel="0" collapsed="false">
      <c r="A794" s="33" t="s">
        <v>2687</v>
      </c>
      <c r="B794" s="76" t="s">
        <v>273</v>
      </c>
      <c r="C794" s="3" t="s">
        <v>2685</v>
      </c>
      <c r="D794" s="3" t="s">
        <v>2144</v>
      </c>
      <c r="E794" s="34" t="n">
        <v>7.7</v>
      </c>
      <c r="F794" s="35" t="n">
        <f aca="false">E794*1.0712</f>
        <v>8.24824</v>
      </c>
      <c r="G794" s="35" t="n">
        <f aca="false">F794*1.0609</f>
        <v>8.750557816</v>
      </c>
      <c r="H794" s="36" t="n">
        <f aca="false">G794*1.025</f>
        <v>8.9693217614</v>
      </c>
      <c r="I794" s="36" t="n">
        <f aca="false">H794*1.125</f>
        <v>10.090486981575</v>
      </c>
      <c r="J794" s="36" t="n">
        <f aca="false">I794*1.02</f>
        <v>10.2922967212065</v>
      </c>
      <c r="K794" s="36" t="n">
        <f aca="false">J794*1.13</f>
        <v>11.6302952949633</v>
      </c>
      <c r="L794" s="36" t="n">
        <f aca="false">K794*1.069</f>
        <v>12.4327856703158</v>
      </c>
      <c r="M794" s="37" t="n">
        <v>0.091</v>
      </c>
      <c r="N794" s="3" t="n">
        <v>20</v>
      </c>
      <c r="O794" s="38" t="s">
        <v>2688</v>
      </c>
      <c r="P794" s="32" t="s">
        <v>31</v>
      </c>
    </row>
    <row r="795" customFormat="false" ht="10.2" hidden="false" customHeight="true" outlineLevel="0" collapsed="false">
      <c r="A795" s="33" t="s">
        <v>2689</v>
      </c>
      <c r="B795" s="76" t="s">
        <v>273</v>
      </c>
      <c r="C795" s="3" t="s">
        <v>2685</v>
      </c>
      <c r="D795" s="3" t="s">
        <v>2147</v>
      </c>
      <c r="E795" s="34" t="n">
        <v>16.2</v>
      </c>
      <c r="F795" s="35" t="n">
        <f aca="false">E795*1.0712</f>
        <v>17.35344</v>
      </c>
      <c r="G795" s="35" t="n">
        <f aca="false">F795*1.0609</f>
        <v>18.410264496</v>
      </c>
      <c r="H795" s="36" t="n">
        <f aca="false">G795*1.025</f>
        <v>18.8705211084</v>
      </c>
      <c r="I795" s="36" t="n">
        <f aca="false">H795*1.125</f>
        <v>21.22933624695</v>
      </c>
      <c r="J795" s="36" t="n">
        <f aca="false">I795*1.02</f>
        <v>21.653922971889</v>
      </c>
      <c r="K795" s="36" t="n">
        <f aca="false">J795*1.13</f>
        <v>24.4689329582346</v>
      </c>
      <c r="L795" s="36" t="n">
        <f aca="false">K795*1.069</f>
        <v>26.1572893323527</v>
      </c>
      <c r="M795" s="37" t="n">
        <v>0.186</v>
      </c>
      <c r="N795" s="3" t="n">
        <v>20</v>
      </c>
      <c r="O795" s="38" t="s">
        <v>2690</v>
      </c>
      <c r="P795" s="32" t="s">
        <v>31</v>
      </c>
    </row>
    <row r="796" customFormat="false" ht="10.2" hidden="false" customHeight="true" outlineLevel="0" collapsed="false">
      <c r="A796" s="33" t="s">
        <v>2691</v>
      </c>
      <c r="B796" s="76" t="s">
        <v>273</v>
      </c>
      <c r="C796" s="3" t="s">
        <v>2685</v>
      </c>
      <c r="D796" s="3" t="s">
        <v>2692</v>
      </c>
      <c r="E796" s="34" t="n">
        <v>8.6</v>
      </c>
      <c r="F796" s="35" t="n">
        <f aca="false">E796*1.0712</f>
        <v>9.21232</v>
      </c>
      <c r="G796" s="35" t="n">
        <f aca="false">F796*1.0609</f>
        <v>9.773350288</v>
      </c>
      <c r="H796" s="36" t="n">
        <f aca="false">G796*1.025</f>
        <v>10.0176840452</v>
      </c>
      <c r="I796" s="36" t="n">
        <f aca="false">H796*1.125</f>
        <v>11.26989455085</v>
      </c>
      <c r="J796" s="36" t="n">
        <f aca="false">I796*1.02</f>
        <v>11.495292441867</v>
      </c>
      <c r="K796" s="36" t="n">
        <f aca="false">J796*1.13</f>
        <v>12.9896804593097</v>
      </c>
      <c r="L796" s="36" t="n">
        <f aca="false">K796*1.069</f>
        <v>13.8859684110021</v>
      </c>
      <c r="M796" s="37" t="n">
        <v>0.084</v>
      </c>
      <c r="N796" s="3" t="n">
        <v>10</v>
      </c>
      <c r="O796" s="38" t="s">
        <v>2693</v>
      </c>
      <c r="P796" s="32" t="s">
        <v>31</v>
      </c>
    </row>
    <row r="797" customFormat="false" ht="10.2" hidden="false" customHeight="true" outlineLevel="0" collapsed="false">
      <c r="A797" s="33" t="s">
        <v>2694</v>
      </c>
      <c r="B797" s="76" t="s">
        <v>273</v>
      </c>
      <c r="C797" s="3" t="s">
        <v>2685</v>
      </c>
      <c r="D797" s="3" t="s">
        <v>2150</v>
      </c>
      <c r="E797" s="34" t="n">
        <v>14.8</v>
      </c>
      <c r="F797" s="35" t="n">
        <f aca="false">E797*1.0712</f>
        <v>15.85376</v>
      </c>
      <c r="G797" s="35" t="n">
        <f aca="false">F797*1.0609</f>
        <v>16.819253984</v>
      </c>
      <c r="H797" s="36" t="n">
        <f aca="false">G797*1.025</f>
        <v>17.2397353336</v>
      </c>
      <c r="I797" s="36" t="n">
        <f aca="false">H797*1.125</f>
        <v>19.3947022503</v>
      </c>
      <c r="J797" s="36" t="n">
        <f aca="false">I797*1.02</f>
        <v>19.782596295306</v>
      </c>
      <c r="K797" s="36" t="n">
        <f aca="false">J797*1.13</f>
        <v>22.3543338136958</v>
      </c>
      <c r="L797" s="36" t="n">
        <f aca="false">K797*1.069</f>
        <v>23.8967828468408</v>
      </c>
      <c r="M797" s="37" t="n">
        <v>0.135</v>
      </c>
      <c r="N797" s="3" t="n">
        <v>10</v>
      </c>
      <c r="O797" s="38" t="s">
        <v>2695</v>
      </c>
      <c r="P797" s="32" t="s">
        <v>31</v>
      </c>
    </row>
    <row r="798" customFormat="false" ht="10.2" hidden="false" customHeight="true" outlineLevel="0" collapsed="false">
      <c r="A798" s="33" t="s">
        <v>2696</v>
      </c>
      <c r="B798" s="76" t="s">
        <v>273</v>
      </c>
      <c r="C798" s="3" t="s">
        <v>2685</v>
      </c>
      <c r="D798" s="3" t="s">
        <v>2153</v>
      </c>
      <c r="E798" s="34" t="n">
        <v>31.3</v>
      </c>
      <c r="F798" s="35" t="n">
        <f aca="false">E798*1.0712</f>
        <v>33.52856</v>
      </c>
      <c r="G798" s="35" t="n">
        <f aca="false">F798*1.0609</f>
        <v>35.570449304</v>
      </c>
      <c r="H798" s="36" t="n">
        <f aca="false">G798*1.025</f>
        <v>36.4597105366</v>
      </c>
      <c r="I798" s="36" t="n">
        <f aca="false">H798*1.125</f>
        <v>41.017174353675</v>
      </c>
      <c r="J798" s="36" t="n">
        <f aca="false">I798*1.02</f>
        <v>41.8375178407485</v>
      </c>
      <c r="K798" s="36" t="n">
        <f aca="false">J798*1.13</f>
        <v>47.2763951600458</v>
      </c>
      <c r="L798" s="36" t="n">
        <f aca="false">K798*1.069</f>
        <v>50.538466426089</v>
      </c>
      <c r="M798" s="37" t="n">
        <v>0.233</v>
      </c>
      <c r="N798" s="3" t="n">
        <v>10</v>
      </c>
      <c r="O798" s="38" t="s">
        <v>2697</v>
      </c>
      <c r="P798" s="32" t="s">
        <v>31</v>
      </c>
    </row>
    <row r="799" customFormat="false" ht="10.2" hidden="false" customHeight="true" outlineLevel="0" collapsed="false">
      <c r="A799" s="33" t="s">
        <v>2698</v>
      </c>
      <c r="B799" s="76" t="s">
        <v>273</v>
      </c>
      <c r="C799" s="3" t="s">
        <v>2685</v>
      </c>
      <c r="D799" s="3" t="s">
        <v>2699</v>
      </c>
      <c r="E799" s="34" t="n">
        <v>16</v>
      </c>
      <c r="F799" s="35" t="n">
        <f aca="false">E799*1.0712</f>
        <v>17.1392</v>
      </c>
      <c r="G799" s="35" t="n">
        <f aca="false">F799*1.0609</f>
        <v>18.18297728</v>
      </c>
      <c r="H799" s="36" t="n">
        <f aca="false">G799*1.025</f>
        <v>18.637551712</v>
      </c>
      <c r="I799" s="36" t="n">
        <f aca="false">H799*1.125</f>
        <v>20.967245676</v>
      </c>
      <c r="J799" s="36" t="n">
        <f aca="false">I799*1.02</f>
        <v>21.38659058952</v>
      </c>
      <c r="K799" s="36" t="n">
        <f aca="false">J799*1.13</f>
        <v>24.1668473661576</v>
      </c>
      <c r="L799" s="36" t="n">
        <f aca="false">K799*1.069</f>
        <v>25.8343598344225</v>
      </c>
      <c r="M799" s="37" t="n">
        <v>0.162</v>
      </c>
      <c r="N799" s="3" t="n">
        <v>10</v>
      </c>
      <c r="O799" s="38" t="s">
        <v>2700</v>
      </c>
      <c r="P799" s="32" t="s">
        <v>31</v>
      </c>
    </row>
    <row r="800" customFormat="false" ht="10.2" hidden="false" customHeight="true" outlineLevel="0" collapsed="false">
      <c r="A800" s="33" t="s">
        <v>2701</v>
      </c>
      <c r="B800" s="76" t="s">
        <v>273</v>
      </c>
      <c r="C800" s="3" t="s">
        <v>2685</v>
      </c>
      <c r="D800" s="3" t="s">
        <v>2702</v>
      </c>
      <c r="E800" s="34" t="n">
        <v>34.5</v>
      </c>
      <c r="F800" s="35" t="n">
        <f aca="false">E800*1.0712</f>
        <v>36.9564</v>
      </c>
      <c r="G800" s="35" t="n">
        <f aca="false">F800*1.0609</f>
        <v>39.20704476</v>
      </c>
      <c r="H800" s="36" t="n">
        <f aca="false">G800*1.025</f>
        <v>40.187220879</v>
      </c>
      <c r="I800" s="36" t="n">
        <f aca="false">H800*1.125</f>
        <v>45.210623488875</v>
      </c>
      <c r="J800" s="36" t="n">
        <f aca="false">I800*1.02</f>
        <v>46.1148359586525</v>
      </c>
      <c r="K800" s="36" t="n">
        <f aca="false">J800*1.13</f>
        <v>52.1097646332773</v>
      </c>
      <c r="L800" s="36" t="n">
        <f aca="false">K800*1.069</f>
        <v>55.7053383929734</v>
      </c>
      <c r="M800" s="37" t="n">
        <v>0.27</v>
      </c>
      <c r="N800" s="3" t="n">
        <v>10</v>
      </c>
      <c r="O800" s="38" t="s">
        <v>2703</v>
      </c>
      <c r="P800" s="32" t="s">
        <v>31</v>
      </c>
    </row>
    <row r="801" customFormat="false" ht="10.2" hidden="false" customHeight="true" outlineLevel="0" collapsed="false">
      <c r="A801" s="33" t="s">
        <v>2704</v>
      </c>
      <c r="B801" s="76" t="s">
        <v>273</v>
      </c>
      <c r="C801" s="3" t="s">
        <v>2685</v>
      </c>
      <c r="D801" s="3" t="s">
        <v>2705</v>
      </c>
      <c r="E801" s="34" t="n">
        <v>18.4</v>
      </c>
      <c r="F801" s="35" t="n">
        <f aca="false">E801*1.0712</f>
        <v>19.71008</v>
      </c>
      <c r="G801" s="35" t="n">
        <f aca="false">F801*1.0609</f>
        <v>20.910423872</v>
      </c>
      <c r="H801" s="36" t="n">
        <f aca="false">G801*1.025</f>
        <v>21.4331844688</v>
      </c>
      <c r="I801" s="36" t="n">
        <f aca="false">H801*1.125</f>
        <v>24.1123325274</v>
      </c>
      <c r="J801" s="36" t="n">
        <f aca="false">I801*1.02</f>
        <v>24.594579177948</v>
      </c>
      <c r="K801" s="36" t="n">
        <f aca="false">J801*1.13</f>
        <v>27.7918744710812</v>
      </c>
      <c r="L801" s="36" t="n">
        <f aca="false">K801*1.069</f>
        <v>29.7095138095858</v>
      </c>
      <c r="M801" s="37" t="n">
        <v>0.158</v>
      </c>
      <c r="N801" s="3" t="n">
        <v>10</v>
      </c>
      <c r="O801" s="38" t="s">
        <v>2706</v>
      </c>
      <c r="P801" s="32" t="s">
        <v>31</v>
      </c>
    </row>
    <row r="802" customFormat="false" ht="10.2" hidden="false" customHeight="true" outlineLevel="0" collapsed="false">
      <c r="A802" s="33" t="s">
        <v>2707</v>
      </c>
      <c r="B802" s="76" t="s">
        <v>273</v>
      </c>
      <c r="C802" s="3" t="s">
        <v>2685</v>
      </c>
      <c r="D802" s="3" t="s">
        <v>2708</v>
      </c>
      <c r="E802" s="34" t="n">
        <v>40</v>
      </c>
      <c r="F802" s="35" t="n">
        <f aca="false">E802*1.0712</f>
        <v>42.848</v>
      </c>
      <c r="G802" s="35" t="n">
        <f aca="false">F802*1.0609</f>
        <v>45.4574432</v>
      </c>
      <c r="H802" s="36" t="n">
        <f aca="false">G802*1.025</f>
        <v>46.59387928</v>
      </c>
      <c r="I802" s="36" t="n">
        <f aca="false">H802*1.125</f>
        <v>52.41811419</v>
      </c>
      <c r="J802" s="36" t="n">
        <f aca="false">I802*1.02</f>
        <v>53.4664764738</v>
      </c>
      <c r="K802" s="36" t="n">
        <f aca="false">J802*1.13</f>
        <v>60.417118415394</v>
      </c>
      <c r="L802" s="36" t="n">
        <f aca="false">K802*1.069</f>
        <v>64.5858995860562</v>
      </c>
      <c r="M802" s="37" t="n">
        <v>0.329</v>
      </c>
      <c r="N802" s="3" t="n">
        <v>10</v>
      </c>
      <c r="O802" s="38" t="s">
        <v>2709</v>
      </c>
      <c r="P802" s="32" t="s">
        <v>31</v>
      </c>
    </row>
    <row r="803" customFormat="false" ht="10.2" hidden="false" customHeight="true" outlineLevel="0" collapsed="false">
      <c r="A803" s="33" t="s">
        <v>2710</v>
      </c>
      <c r="B803" s="76" t="s">
        <v>273</v>
      </c>
      <c r="C803" s="3" t="s">
        <v>2685</v>
      </c>
      <c r="D803" s="3" t="s">
        <v>2711</v>
      </c>
      <c r="E803" s="34" t="n">
        <v>37.2</v>
      </c>
      <c r="F803" s="35" t="n">
        <f aca="false">E803*1.0712</f>
        <v>39.84864</v>
      </c>
      <c r="G803" s="35" t="n">
        <f aca="false">F803*1.0609</f>
        <v>42.275422176</v>
      </c>
      <c r="H803" s="36" t="n">
        <f aca="false">G803*1.025</f>
        <v>43.3323077304</v>
      </c>
      <c r="I803" s="36" t="n">
        <f aca="false">H803*1.125</f>
        <v>48.7488461967</v>
      </c>
      <c r="J803" s="36" t="n">
        <f aca="false">I803*1.02</f>
        <v>49.723823120634</v>
      </c>
      <c r="K803" s="36" t="n">
        <f aca="false">J803*1.13</f>
        <v>56.1879201263164</v>
      </c>
      <c r="L803" s="36" t="n">
        <f aca="false">K803*1.069</f>
        <v>60.0648866150322</v>
      </c>
      <c r="M803" s="37" t="n">
        <v>0.296</v>
      </c>
      <c r="N803" s="3" t="n">
        <v>10</v>
      </c>
      <c r="O803" s="38" t="s">
        <v>2712</v>
      </c>
      <c r="P803" s="32" t="s">
        <v>31</v>
      </c>
    </row>
    <row r="804" customFormat="false" ht="10.2" hidden="false" customHeight="true" outlineLevel="0" collapsed="false">
      <c r="A804" s="33" t="s">
        <v>2713</v>
      </c>
      <c r="B804" s="76" t="s">
        <v>273</v>
      </c>
      <c r="C804" s="3" t="s">
        <v>2714</v>
      </c>
      <c r="D804" s="3" t="s">
        <v>2661</v>
      </c>
      <c r="E804" s="34" t="n">
        <v>4.7</v>
      </c>
      <c r="F804" s="35" t="n">
        <f aca="false">E804*1.0712</f>
        <v>5.03464</v>
      </c>
      <c r="G804" s="35" t="n">
        <f aca="false">F804*1.0609</f>
        <v>5.341249576</v>
      </c>
      <c r="H804" s="36" t="n">
        <f aca="false">G804*1.025</f>
        <v>5.4747808154</v>
      </c>
      <c r="I804" s="36" t="n">
        <f aca="false">H804*1.125</f>
        <v>6.159128417325</v>
      </c>
      <c r="J804" s="36" t="n">
        <f aca="false">I804*1.02</f>
        <v>6.2823109856715</v>
      </c>
      <c r="K804" s="36" t="n">
        <f aca="false">J804*1.13</f>
        <v>7.09901141380879</v>
      </c>
      <c r="L804" s="36" t="n">
        <f aca="false">K804*1.069</f>
        <v>7.5888432013616</v>
      </c>
      <c r="M804" s="37" t="n">
        <v>0.062</v>
      </c>
      <c r="N804" s="3" t="n">
        <v>20</v>
      </c>
      <c r="O804" s="38" t="s">
        <v>2715</v>
      </c>
      <c r="P804" s="32" t="s">
        <v>31</v>
      </c>
    </row>
    <row r="805" customFormat="false" ht="10.2" hidden="false" customHeight="true" outlineLevel="0" collapsed="false">
      <c r="A805" s="33" t="s">
        <v>2716</v>
      </c>
      <c r="B805" s="76" t="s">
        <v>273</v>
      </c>
      <c r="C805" s="3" t="s">
        <v>2714</v>
      </c>
      <c r="D805" s="3" t="s">
        <v>2717</v>
      </c>
      <c r="E805" s="34" t="n">
        <v>6.1</v>
      </c>
      <c r="F805" s="35" t="n">
        <f aca="false">E805*1.0712</f>
        <v>6.53432</v>
      </c>
      <c r="G805" s="35" t="n">
        <f aca="false">F805*1.0609</f>
        <v>6.932260088</v>
      </c>
      <c r="H805" s="36" t="n">
        <f aca="false">G805*1.025</f>
        <v>7.1055665902</v>
      </c>
      <c r="I805" s="36" t="n">
        <f aca="false">H805*1.125</f>
        <v>7.993762413975</v>
      </c>
      <c r="J805" s="36" t="n">
        <f aca="false">I805*1.02</f>
        <v>8.1536376622545</v>
      </c>
      <c r="K805" s="36" t="n">
        <f aca="false">J805*1.13</f>
        <v>9.21361055834758</v>
      </c>
      <c r="L805" s="36" t="n">
        <f aca="false">K805*1.069</f>
        <v>9.84934968687356</v>
      </c>
      <c r="M805" s="37" t="n">
        <v>0.082</v>
      </c>
      <c r="N805" s="3" t="n">
        <v>20</v>
      </c>
      <c r="O805" s="38" t="s">
        <v>2718</v>
      </c>
      <c r="P805" s="32" t="s">
        <v>31</v>
      </c>
    </row>
    <row r="806" customFormat="false" ht="10.2" hidden="false" customHeight="true" outlineLevel="0" collapsed="false">
      <c r="A806" s="33" t="s">
        <v>2719</v>
      </c>
      <c r="B806" s="76" t="s">
        <v>273</v>
      </c>
      <c r="C806" s="3" t="s">
        <v>2714</v>
      </c>
      <c r="D806" s="3" t="s">
        <v>2144</v>
      </c>
      <c r="E806" s="34" t="n">
        <v>7.7</v>
      </c>
      <c r="F806" s="35" t="n">
        <f aca="false">E806*1.0712</f>
        <v>8.24824</v>
      </c>
      <c r="G806" s="35" t="n">
        <f aca="false">F806*1.0609</f>
        <v>8.750557816</v>
      </c>
      <c r="H806" s="36" t="n">
        <f aca="false">G806*1.025</f>
        <v>8.9693217614</v>
      </c>
      <c r="I806" s="36" t="n">
        <f aca="false">H806*1.125</f>
        <v>10.090486981575</v>
      </c>
      <c r="J806" s="36" t="n">
        <f aca="false">I806*1.02</f>
        <v>10.2922967212065</v>
      </c>
      <c r="K806" s="36" t="n">
        <f aca="false">J806*1.13</f>
        <v>11.6302952949633</v>
      </c>
      <c r="L806" s="36" t="n">
        <f aca="false">K806*1.069</f>
        <v>12.4327856703158</v>
      </c>
      <c r="M806" s="37" t="n">
        <v>0.091</v>
      </c>
      <c r="N806" s="3" t="n">
        <v>20</v>
      </c>
      <c r="O806" s="38" t="s">
        <v>2720</v>
      </c>
      <c r="P806" s="32" t="s">
        <v>31</v>
      </c>
    </row>
    <row r="807" customFormat="false" ht="10.2" hidden="false" customHeight="true" outlineLevel="0" collapsed="false">
      <c r="A807" s="33" t="s">
        <v>2721</v>
      </c>
      <c r="B807" s="76" t="s">
        <v>273</v>
      </c>
      <c r="C807" s="3" t="s">
        <v>2714</v>
      </c>
      <c r="D807" s="3" t="s">
        <v>2722</v>
      </c>
      <c r="E807" s="34" t="n">
        <v>9.2</v>
      </c>
      <c r="F807" s="35" t="n">
        <f aca="false">E807*1.0712</f>
        <v>9.85504</v>
      </c>
      <c r="G807" s="35" t="n">
        <f aca="false">F807*1.0609</f>
        <v>10.455211936</v>
      </c>
      <c r="H807" s="36" t="n">
        <f aca="false">G807*1.025</f>
        <v>10.7165922344</v>
      </c>
      <c r="I807" s="36" t="n">
        <f aca="false">H807*1.125</f>
        <v>12.0561662637</v>
      </c>
      <c r="J807" s="36" t="n">
        <f aca="false">I807*1.02</f>
        <v>12.297289588974</v>
      </c>
      <c r="K807" s="36" t="n">
        <f aca="false">J807*1.13</f>
        <v>13.8959372355406</v>
      </c>
      <c r="L807" s="36" t="n">
        <f aca="false">K807*1.069</f>
        <v>14.8547569047929</v>
      </c>
      <c r="M807" s="37" t="n">
        <v>0.12</v>
      </c>
      <c r="N807" s="3" t="n">
        <v>20</v>
      </c>
      <c r="O807" s="38" t="s">
        <v>2723</v>
      </c>
      <c r="P807" s="32" t="s">
        <v>31</v>
      </c>
    </row>
    <row r="808" customFormat="false" ht="10.2" hidden="false" customHeight="true" outlineLevel="0" collapsed="false">
      <c r="A808" s="33" t="s">
        <v>2724</v>
      </c>
      <c r="B808" s="76" t="s">
        <v>273</v>
      </c>
      <c r="C808" s="3" t="s">
        <v>2714</v>
      </c>
      <c r="D808" s="3" t="s">
        <v>2725</v>
      </c>
      <c r="E808" s="34" t="n">
        <v>10.4</v>
      </c>
      <c r="F808" s="35" t="n">
        <f aca="false">E808*1.0712</f>
        <v>11.14048</v>
      </c>
      <c r="G808" s="35" t="n">
        <f aca="false">F808*1.0609</f>
        <v>11.818935232</v>
      </c>
      <c r="H808" s="36" t="n">
        <f aca="false">G808*1.025</f>
        <v>12.1144086128</v>
      </c>
      <c r="I808" s="36" t="n">
        <f aca="false">H808*1.125</f>
        <v>13.6287096894</v>
      </c>
      <c r="J808" s="36" t="n">
        <f aca="false">I808*1.02</f>
        <v>13.901283883188</v>
      </c>
      <c r="K808" s="36" t="n">
        <f aca="false">J808*1.13</f>
        <v>15.7084507880024</v>
      </c>
      <c r="L808" s="36" t="n">
        <f aca="false">K808*1.069</f>
        <v>16.7923338923746</v>
      </c>
      <c r="M808" s="37" t="n">
        <v>0.139</v>
      </c>
      <c r="N808" s="3" t="n">
        <v>20</v>
      </c>
      <c r="O808" s="38" t="s">
        <v>2726</v>
      </c>
      <c r="P808" s="32" t="s">
        <v>31</v>
      </c>
    </row>
    <row r="809" customFormat="false" ht="10.2" hidden="false" customHeight="true" outlineLevel="0" collapsed="false">
      <c r="A809" s="33" t="s">
        <v>2727</v>
      </c>
      <c r="B809" s="76" t="s">
        <v>273</v>
      </c>
      <c r="C809" s="3" t="s">
        <v>2714</v>
      </c>
      <c r="D809" s="3" t="s">
        <v>2728</v>
      </c>
      <c r="E809" s="34" t="n">
        <v>12.8</v>
      </c>
      <c r="F809" s="35" t="n">
        <f aca="false">E809*1.0712</f>
        <v>13.71136</v>
      </c>
      <c r="G809" s="35" t="n">
        <f aca="false">F809*1.0609</f>
        <v>14.546381824</v>
      </c>
      <c r="H809" s="36" t="n">
        <f aca="false">G809*1.025</f>
        <v>14.9100413696</v>
      </c>
      <c r="I809" s="36" t="n">
        <f aca="false">H809*1.125</f>
        <v>16.7737965408</v>
      </c>
      <c r="J809" s="36" t="n">
        <f aca="false">I809*1.02</f>
        <v>17.109272471616</v>
      </c>
      <c r="K809" s="36" t="n">
        <f aca="false">J809*1.13</f>
        <v>19.3334778929261</v>
      </c>
      <c r="L809" s="36" t="n">
        <f aca="false">K809*1.069</f>
        <v>20.667487867538</v>
      </c>
      <c r="M809" s="37" t="n">
        <v>0.161</v>
      </c>
      <c r="N809" s="3" t="n">
        <v>20</v>
      </c>
      <c r="O809" s="38" t="s">
        <v>2729</v>
      </c>
      <c r="P809" s="32" t="s">
        <v>31</v>
      </c>
    </row>
    <row r="810" customFormat="false" ht="10.2" hidden="false" customHeight="true" outlineLevel="0" collapsed="false">
      <c r="A810" s="33" t="s">
        <v>2730</v>
      </c>
      <c r="B810" s="76" t="s">
        <v>273</v>
      </c>
      <c r="C810" s="3" t="s">
        <v>2714</v>
      </c>
      <c r="D810" s="3" t="s">
        <v>2147</v>
      </c>
      <c r="E810" s="34" t="n">
        <v>16.2</v>
      </c>
      <c r="F810" s="35" t="n">
        <f aca="false">E810*1.0712</f>
        <v>17.35344</v>
      </c>
      <c r="G810" s="35" t="n">
        <f aca="false">F810*1.0609</f>
        <v>18.410264496</v>
      </c>
      <c r="H810" s="36" t="n">
        <f aca="false">G810*1.025</f>
        <v>18.8705211084</v>
      </c>
      <c r="I810" s="36" t="n">
        <f aca="false">H810*1.125</f>
        <v>21.22933624695</v>
      </c>
      <c r="J810" s="36" t="n">
        <f aca="false">I810*1.02</f>
        <v>21.653922971889</v>
      </c>
      <c r="K810" s="36" t="n">
        <f aca="false">J810*1.13</f>
        <v>24.4689329582346</v>
      </c>
      <c r="L810" s="36" t="n">
        <f aca="false">K810*1.069</f>
        <v>26.1572893323527</v>
      </c>
      <c r="M810" s="37" t="n">
        <v>0.188</v>
      </c>
      <c r="N810" s="3" t="n">
        <v>20</v>
      </c>
      <c r="O810" s="38" t="s">
        <v>2731</v>
      </c>
      <c r="P810" s="32" t="s">
        <v>31</v>
      </c>
    </row>
    <row r="811" customFormat="false" ht="10.2" hidden="false" customHeight="true" outlineLevel="0" collapsed="false">
      <c r="A811" s="33" t="s">
        <v>2732</v>
      </c>
      <c r="B811" s="76" t="s">
        <v>93</v>
      </c>
      <c r="C811" s="3" t="s">
        <v>2733</v>
      </c>
      <c r="D811" s="3" t="s">
        <v>2734</v>
      </c>
      <c r="E811" s="34" t="n">
        <v>40.3</v>
      </c>
      <c r="F811" s="35" t="n">
        <f aca="false">E811*1.0712</f>
        <v>43.16936</v>
      </c>
      <c r="G811" s="35" t="n">
        <f aca="false">F811*1.0609</f>
        <v>45.798374024</v>
      </c>
      <c r="H811" s="36" t="n">
        <f aca="false">G811*1.025</f>
        <v>46.9433333746</v>
      </c>
      <c r="I811" s="36" t="n">
        <f aca="false">H811*1.05</f>
        <v>49.29050004333</v>
      </c>
      <c r="J811" s="36" t="n">
        <f aca="false">I811*1.02</f>
        <v>50.2763100441966</v>
      </c>
      <c r="K811" s="35" t="n">
        <f aca="false">J811*1.1</f>
        <v>55.3039410486163</v>
      </c>
      <c r="L811" s="36" t="n">
        <f aca="false">K811*1.099</f>
        <v>60.7790312124293</v>
      </c>
      <c r="M811" s="37" t="n">
        <v>0.117</v>
      </c>
      <c r="N811" s="3" t="n">
        <v>1</v>
      </c>
      <c r="O811" s="38" t="s">
        <v>2735</v>
      </c>
      <c r="P811" s="32" t="s">
        <v>2736</v>
      </c>
    </row>
    <row r="812" customFormat="false" ht="10.2" hidden="false" customHeight="true" outlineLevel="0" collapsed="false">
      <c r="A812" s="38" t="s">
        <v>2737</v>
      </c>
      <c r="B812" s="38" t="s">
        <v>93</v>
      </c>
      <c r="C812" s="3" t="s">
        <v>2738</v>
      </c>
      <c r="D812" s="3" t="s">
        <v>2734</v>
      </c>
      <c r="E812" s="34" t="n">
        <v>45</v>
      </c>
      <c r="F812" s="35" t="n">
        <f aca="false">E812*1.0712</f>
        <v>48.204</v>
      </c>
      <c r="G812" s="35" t="n">
        <f aca="false">F812*1.0609</f>
        <v>51.1396236</v>
      </c>
      <c r="H812" s="36" t="n">
        <f aca="false">G812*1.025</f>
        <v>52.41811419</v>
      </c>
      <c r="I812" s="36" t="n">
        <f aca="false">H812*1.05</f>
        <v>55.0390198995</v>
      </c>
      <c r="J812" s="36" t="n">
        <f aca="false">I812*1.02</f>
        <v>56.13980029749</v>
      </c>
      <c r="K812" s="35" t="n">
        <f aca="false">J812*1.1</f>
        <v>61.753780327239</v>
      </c>
      <c r="L812" s="36" t="n">
        <f aca="false">K812*1.099</f>
        <v>67.8674045796357</v>
      </c>
      <c r="M812" s="46" t="n">
        <v>0.113</v>
      </c>
      <c r="N812" s="3" t="n">
        <v>1</v>
      </c>
      <c r="O812" s="47" t="s">
        <v>2739</v>
      </c>
      <c r="P812" s="32" t="s">
        <v>31</v>
      </c>
    </row>
    <row r="813" customFormat="false" ht="10.2" hidden="false" customHeight="true" outlineLevel="0" collapsed="false">
      <c r="A813" s="33" t="s">
        <v>2740</v>
      </c>
      <c r="B813" s="76" t="s">
        <v>93</v>
      </c>
      <c r="C813" s="3" t="s">
        <v>2741</v>
      </c>
      <c r="D813" s="3" t="s">
        <v>2734</v>
      </c>
      <c r="E813" s="34" t="n">
        <v>22.1</v>
      </c>
      <c r="F813" s="35" t="n">
        <f aca="false">E813*1.0712</f>
        <v>23.67352</v>
      </c>
      <c r="G813" s="35" t="n">
        <f aca="false">F813*1.0609</f>
        <v>25.115237368</v>
      </c>
      <c r="H813" s="36" t="n">
        <f aca="false">G813*1.025</f>
        <v>25.7431183022</v>
      </c>
      <c r="I813" s="36" t="n">
        <f aca="false">H813*1.05</f>
        <v>27.03027421731</v>
      </c>
      <c r="J813" s="36" t="n">
        <f aca="false">I813*1.02</f>
        <v>27.5708797016562</v>
      </c>
      <c r="K813" s="35" t="n">
        <f aca="false">J813*1.1</f>
        <v>30.3279676718218</v>
      </c>
      <c r="L813" s="36" t="n">
        <f aca="false">K813*1.099</f>
        <v>33.3304364713322</v>
      </c>
      <c r="M813" s="37" t="n">
        <v>0.111</v>
      </c>
      <c r="N813" s="3" t="n">
        <v>1</v>
      </c>
      <c r="O813" s="38" t="s">
        <v>2742</v>
      </c>
      <c r="P813" s="32" t="s">
        <v>2736</v>
      </c>
    </row>
    <row r="814" customFormat="false" ht="10.2" hidden="false" customHeight="true" outlineLevel="0" collapsed="false">
      <c r="A814" s="33" t="s">
        <v>2743</v>
      </c>
      <c r="B814" s="76" t="s">
        <v>93</v>
      </c>
      <c r="C814" s="3" t="s">
        <v>2741</v>
      </c>
      <c r="D814" s="3" t="s">
        <v>2744</v>
      </c>
      <c r="E814" s="34" t="n">
        <v>32</v>
      </c>
      <c r="F814" s="35" t="n">
        <f aca="false">E814*1.0712</f>
        <v>34.2784</v>
      </c>
      <c r="G814" s="35" t="n">
        <f aca="false">F814*1.0609</f>
        <v>36.36595456</v>
      </c>
      <c r="H814" s="36" t="n">
        <f aca="false">G814*1.025</f>
        <v>37.275103424</v>
      </c>
      <c r="I814" s="36" t="n">
        <f aca="false">H814*1.05</f>
        <v>39.1388585952</v>
      </c>
      <c r="J814" s="36" t="n">
        <f aca="false">I814*1.02</f>
        <v>39.921635767104</v>
      </c>
      <c r="K814" s="35" t="n">
        <f aca="false">J814*1.1</f>
        <v>43.9137993438144</v>
      </c>
      <c r="L814" s="36" t="n">
        <f aca="false">K814*1.099</f>
        <v>48.261265478852</v>
      </c>
      <c r="M814" s="37" t="n">
        <v>0.208</v>
      </c>
      <c r="N814" s="3" t="n">
        <v>1</v>
      </c>
      <c r="O814" s="38" t="s">
        <v>2745</v>
      </c>
      <c r="P814" s="32" t="s">
        <v>2736</v>
      </c>
    </row>
    <row r="815" customFormat="false" ht="10.2" hidden="false" customHeight="true" outlineLevel="0" collapsed="false">
      <c r="A815" s="33" t="s">
        <v>2746</v>
      </c>
      <c r="B815" s="76" t="s">
        <v>93</v>
      </c>
      <c r="C815" s="3" t="s">
        <v>2741</v>
      </c>
      <c r="D815" s="3" t="s">
        <v>2747</v>
      </c>
      <c r="E815" s="34" t="n">
        <v>22</v>
      </c>
      <c r="F815" s="35" t="n">
        <f aca="false">E815*1.0712</f>
        <v>23.5664</v>
      </c>
      <c r="G815" s="35" t="n">
        <f aca="false">F815*1.0609</f>
        <v>25.00159376</v>
      </c>
      <c r="H815" s="36" t="n">
        <f aca="false">G815*1.025</f>
        <v>25.626633604</v>
      </c>
      <c r="I815" s="36" t="n">
        <f aca="false">H815*1.05</f>
        <v>26.9079652842</v>
      </c>
      <c r="J815" s="36" t="n">
        <f aca="false">I815*1.02</f>
        <v>27.446124589884</v>
      </c>
      <c r="K815" s="35" t="n">
        <f aca="false">J815*1.1</f>
        <v>30.1907370488724</v>
      </c>
      <c r="L815" s="36" t="n">
        <f aca="false">K815*1.099</f>
        <v>33.1796200167108</v>
      </c>
      <c r="M815" s="37" t="n">
        <v>0.13</v>
      </c>
      <c r="N815" s="3" t="n">
        <v>1</v>
      </c>
      <c r="O815" s="38" t="s">
        <v>2748</v>
      </c>
      <c r="P815" s="32" t="s">
        <v>2736</v>
      </c>
    </row>
    <row r="816" customFormat="false" ht="10.2" hidden="false" customHeight="true" outlineLevel="0" collapsed="false">
      <c r="A816" s="38" t="s">
        <v>2749</v>
      </c>
      <c r="B816" s="38" t="s">
        <v>19</v>
      </c>
      <c r="C816" s="3" t="s">
        <v>2750</v>
      </c>
      <c r="D816" s="3" t="s">
        <v>2751</v>
      </c>
      <c r="E816" s="34" t="n">
        <v>30.9</v>
      </c>
      <c r="F816" s="35" t="n">
        <f aca="false">E816*1.0712</f>
        <v>33.10008</v>
      </c>
      <c r="G816" s="35" t="n">
        <f aca="false">F816*1.0609</f>
        <v>35.115874872</v>
      </c>
      <c r="H816" s="36" t="n">
        <f aca="false">G816*1.025</f>
        <v>35.9937717438</v>
      </c>
      <c r="I816" s="36" t="n">
        <f aca="false">H816*1.05</f>
        <v>37.79346033099</v>
      </c>
      <c r="J816" s="36" t="n">
        <f aca="false">I816*1.02</f>
        <v>38.5493295376098</v>
      </c>
      <c r="K816" s="36" t="n">
        <f aca="false">J816*1.08</f>
        <v>41.6332759006186</v>
      </c>
      <c r="L816" s="36" t="n">
        <f aca="false">K816*1.099</f>
        <v>45.7549702147798</v>
      </c>
      <c r="M816" s="46" t="n">
        <v>0.04</v>
      </c>
      <c r="N816" s="3" t="n">
        <v>1</v>
      </c>
      <c r="O816" s="47" t="s">
        <v>2752</v>
      </c>
      <c r="P816" s="32" t="s">
        <v>31</v>
      </c>
    </row>
    <row r="817" customFormat="false" ht="10.2" hidden="false" customHeight="true" outlineLevel="0" collapsed="false">
      <c r="A817" s="38" t="s">
        <v>2753</v>
      </c>
      <c r="B817" s="38" t="s">
        <v>19</v>
      </c>
      <c r="C817" s="3" t="s">
        <v>2754</v>
      </c>
      <c r="D817" s="3" t="s">
        <v>2755</v>
      </c>
      <c r="E817" s="34" t="n">
        <v>27.6</v>
      </c>
      <c r="F817" s="35" t="n">
        <f aca="false">E817*1.0712</f>
        <v>29.56512</v>
      </c>
      <c r="G817" s="35" t="n">
        <f aca="false">F817*1.0609</f>
        <v>31.365635808</v>
      </c>
      <c r="H817" s="36" t="n">
        <f aca="false">G817*1.025</f>
        <v>32.1497767032</v>
      </c>
      <c r="I817" s="36" t="n">
        <f aca="false">H817*1.05</f>
        <v>33.75726553836</v>
      </c>
      <c r="J817" s="36" t="n">
        <f aca="false">I817*1.02</f>
        <v>34.4324108491272</v>
      </c>
      <c r="K817" s="36" t="n">
        <f aca="false">J817*1.08</f>
        <v>37.1870037170574</v>
      </c>
      <c r="L817" s="36" t="n">
        <f aca="false">K817*1.099</f>
        <v>40.8685170850461</v>
      </c>
      <c r="M817" s="46" t="n">
        <v>0.01</v>
      </c>
      <c r="N817" s="3" t="n">
        <v>1</v>
      </c>
      <c r="O817" s="47" t="s">
        <v>2756</v>
      </c>
      <c r="P817" s="32" t="s">
        <v>31</v>
      </c>
    </row>
    <row r="818" customFormat="false" ht="10.2" hidden="false" customHeight="true" outlineLevel="0" collapsed="false">
      <c r="A818" s="38" t="s">
        <v>2757</v>
      </c>
      <c r="B818" s="38" t="s">
        <v>19</v>
      </c>
      <c r="C818" s="3" t="s">
        <v>2758</v>
      </c>
      <c r="D818" s="3" t="s">
        <v>2759</v>
      </c>
      <c r="E818" s="34" t="n">
        <v>51.9</v>
      </c>
      <c r="F818" s="35" t="n">
        <f aca="false">E818*1.0712</f>
        <v>55.59528</v>
      </c>
      <c r="G818" s="35" t="n">
        <f aca="false">F818*1.0609</f>
        <v>58.981032552</v>
      </c>
      <c r="H818" s="36" t="n">
        <f aca="false">G818*1.025</f>
        <v>60.4555583658</v>
      </c>
      <c r="I818" s="36" t="n">
        <f aca="false">H818*1.05</f>
        <v>63.47833628409</v>
      </c>
      <c r="J818" s="36" t="n">
        <f aca="false">I818*1.02</f>
        <v>64.7479030097718</v>
      </c>
      <c r="K818" s="36" t="n">
        <f aca="false">J818*1.08</f>
        <v>69.9277352505535</v>
      </c>
      <c r="L818" s="36" t="n">
        <f aca="false">K818*1.099</f>
        <v>76.8505810403583</v>
      </c>
      <c r="M818" s="46" t="n">
        <v>0.128</v>
      </c>
      <c r="N818" s="3" t="n">
        <v>1</v>
      </c>
      <c r="O818" s="47" t="s">
        <v>2760</v>
      </c>
      <c r="P818" s="32" t="s">
        <v>31</v>
      </c>
    </row>
    <row r="819" customFormat="false" ht="10.2" hidden="false" customHeight="true" outlineLevel="0" collapsed="false">
      <c r="A819" s="38" t="s">
        <v>2761</v>
      </c>
      <c r="B819" s="38" t="s">
        <v>19</v>
      </c>
      <c r="C819" s="3" t="s">
        <v>2758</v>
      </c>
      <c r="D819" s="3" t="s">
        <v>2762</v>
      </c>
      <c r="E819" s="34" t="n">
        <v>80.5</v>
      </c>
      <c r="F819" s="35" t="n">
        <f aca="false">E819*1.0712</f>
        <v>86.2316</v>
      </c>
      <c r="G819" s="35" t="n">
        <f aca="false">F819*1.0609</f>
        <v>91.48310444</v>
      </c>
      <c r="H819" s="36" t="n">
        <f aca="false">G819*1.025</f>
        <v>93.770182051</v>
      </c>
      <c r="I819" s="36" t="n">
        <f aca="false">H819*1.05</f>
        <v>98.45869115355</v>
      </c>
      <c r="J819" s="36" t="n">
        <f aca="false">I819*1.02</f>
        <v>100.427864976621</v>
      </c>
      <c r="K819" s="36" t="n">
        <f aca="false">J819*1.08</f>
        <v>108.462094174751</v>
      </c>
      <c r="L819" s="36" t="n">
        <f aca="false">K819*1.099</f>
        <v>119.199841498051</v>
      </c>
      <c r="M819" s="46" t="n">
        <v>0.282</v>
      </c>
      <c r="N819" s="3" t="n">
        <v>1</v>
      </c>
      <c r="O819" s="47" t="s">
        <v>2763</v>
      </c>
      <c r="P819" s="32" t="s">
        <v>31</v>
      </c>
    </row>
    <row r="820" customFormat="false" ht="10.2" hidden="false" customHeight="true" outlineLevel="0" collapsed="false">
      <c r="A820" s="33" t="s">
        <v>2764</v>
      </c>
      <c r="B820" s="76" t="s">
        <v>19</v>
      </c>
      <c r="C820" s="3" t="s">
        <v>2765</v>
      </c>
      <c r="D820" s="3" t="s">
        <v>2766</v>
      </c>
      <c r="E820" s="34" t="n">
        <v>32.4</v>
      </c>
      <c r="F820" s="35" t="n">
        <f aca="false">E820*1.0712</f>
        <v>34.70688</v>
      </c>
      <c r="G820" s="35" t="n">
        <f aca="false">F820*1.0609</f>
        <v>36.820528992</v>
      </c>
      <c r="H820" s="36" t="n">
        <f aca="false">G820*1.025</f>
        <v>37.7410422168</v>
      </c>
      <c r="I820" s="36" t="n">
        <f aca="false">H820*1.05</f>
        <v>39.62809432764</v>
      </c>
      <c r="J820" s="36" t="n">
        <f aca="false">I820*1.02</f>
        <v>40.4206562141928</v>
      </c>
      <c r="K820" s="36" t="n">
        <f aca="false">J820*1.08</f>
        <v>43.6543087113282</v>
      </c>
      <c r="L820" s="36" t="n">
        <f aca="false">K820*1.099</f>
        <v>47.9760852737497</v>
      </c>
      <c r="M820" s="37" t="n">
        <v>0</v>
      </c>
      <c r="N820" s="3" t="n">
        <v>1</v>
      </c>
      <c r="O820" s="38" t="s">
        <v>2767</v>
      </c>
      <c r="P820" s="32" t="s">
        <v>856</v>
      </c>
    </row>
    <row r="821" customFormat="false" ht="10.2" hidden="false" customHeight="true" outlineLevel="0" collapsed="false">
      <c r="A821" s="33" t="n">
        <v>618220699</v>
      </c>
      <c r="B821" s="76" t="s">
        <v>1219</v>
      </c>
      <c r="C821" s="3" t="s">
        <v>2768</v>
      </c>
      <c r="D821" s="3" t="s">
        <v>2769</v>
      </c>
      <c r="E821" s="34" t="n">
        <v>7</v>
      </c>
      <c r="F821" s="35" t="n">
        <f aca="false">E821*1.0712</f>
        <v>7.4984</v>
      </c>
      <c r="G821" s="35" t="n">
        <f aca="false">F821*1.0609</f>
        <v>7.95505256</v>
      </c>
      <c r="H821" s="36" t="n">
        <f aca="false">G821*1.025</f>
        <v>8.153928874</v>
      </c>
      <c r="I821" s="36" t="n">
        <f aca="false">H821*1.125</f>
        <v>9.17316998325</v>
      </c>
      <c r="J821" s="36" t="n">
        <f aca="false">I821*1.02</f>
        <v>9.356633382915</v>
      </c>
      <c r="K821" s="36" t="n">
        <f aca="false">J821*1.075</f>
        <v>10.0583808866336</v>
      </c>
      <c r="L821" s="36" t="n">
        <f aca="false">K821*1.069</f>
        <v>10.7524091678113</v>
      </c>
      <c r="M821" s="73" t="n">
        <v>0.048</v>
      </c>
      <c r="N821" s="3" t="n">
        <v>1</v>
      </c>
      <c r="O821" s="38" t="s">
        <v>2770</v>
      </c>
      <c r="P821" s="32" t="s">
        <v>31</v>
      </c>
    </row>
    <row r="822" customFormat="false" ht="10.2" hidden="false" customHeight="true" outlineLevel="0" collapsed="false">
      <c r="A822" s="33" t="s">
        <v>2771</v>
      </c>
      <c r="B822" s="76" t="s">
        <v>273</v>
      </c>
      <c r="C822" s="3" t="s">
        <v>2772</v>
      </c>
      <c r="D822" s="3" t="s">
        <v>2773</v>
      </c>
      <c r="E822" s="34" t="n">
        <v>2.5</v>
      </c>
      <c r="F822" s="35" t="n">
        <f aca="false">E822*1.0712</f>
        <v>2.678</v>
      </c>
      <c r="G822" s="35" t="n">
        <f aca="false">F822*1.0609</f>
        <v>2.8410902</v>
      </c>
      <c r="H822" s="36" t="n">
        <f aca="false">G822*1.025</f>
        <v>2.912117455</v>
      </c>
      <c r="I822" s="36" t="n">
        <f aca="false">H822*1.125</f>
        <v>3.276132136875</v>
      </c>
      <c r="J822" s="36" t="n">
        <f aca="false">I822*1.02</f>
        <v>3.3416547796125</v>
      </c>
      <c r="K822" s="36" t="n">
        <f aca="false">J822*1.13</f>
        <v>3.77606990096212</v>
      </c>
      <c r="L822" s="36" t="n">
        <f aca="false">K822*1.069</f>
        <v>4.03661872412851</v>
      </c>
      <c r="M822" s="73" t="n">
        <v>0.016</v>
      </c>
      <c r="N822" s="3" t="n">
        <v>1</v>
      </c>
      <c r="O822" s="38" t="s">
        <v>2774</v>
      </c>
      <c r="P822" s="32" t="s">
        <v>2775</v>
      </c>
    </row>
    <row r="823" customFormat="false" ht="10.2" hidden="false" customHeight="true" outlineLevel="0" collapsed="false">
      <c r="A823" s="33" t="s">
        <v>2776</v>
      </c>
      <c r="B823" s="76" t="s">
        <v>273</v>
      </c>
      <c r="C823" s="3" t="s">
        <v>2772</v>
      </c>
      <c r="D823" s="3" t="s">
        <v>2777</v>
      </c>
      <c r="E823" s="34" t="n">
        <v>2.5</v>
      </c>
      <c r="F823" s="35" t="n">
        <f aca="false">E823*1.0712</f>
        <v>2.678</v>
      </c>
      <c r="G823" s="35" t="n">
        <f aca="false">F823*1.0609</f>
        <v>2.8410902</v>
      </c>
      <c r="H823" s="36" t="n">
        <f aca="false">G823*1.025</f>
        <v>2.912117455</v>
      </c>
      <c r="I823" s="36" t="n">
        <f aca="false">H823*1.125</f>
        <v>3.276132136875</v>
      </c>
      <c r="J823" s="36" t="n">
        <f aca="false">I823*1.02</f>
        <v>3.3416547796125</v>
      </c>
      <c r="K823" s="36" t="n">
        <f aca="false">J823*1.13</f>
        <v>3.77606990096212</v>
      </c>
      <c r="L823" s="36" t="n">
        <f aca="false">K823*1.069</f>
        <v>4.03661872412851</v>
      </c>
      <c r="M823" s="37" t="n">
        <v>0.074</v>
      </c>
      <c r="N823" s="3" t="n">
        <v>1</v>
      </c>
      <c r="O823" s="38" t="s">
        <v>2778</v>
      </c>
      <c r="P823" s="32" t="s">
        <v>2775</v>
      </c>
    </row>
    <row r="824" customFormat="false" ht="10.2" hidden="false" customHeight="true" outlineLevel="0" collapsed="false">
      <c r="A824" s="33" t="s">
        <v>2779</v>
      </c>
      <c r="B824" s="76" t="s">
        <v>273</v>
      </c>
      <c r="C824" s="3" t="s">
        <v>2780</v>
      </c>
      <c r="D824" s="3" t="s">
        <v>2781</v>
      </c>
      <c r="E824" s="34" t="n">
        <v>3.2</v>
      </c>
      <c r="F824" s="35" t="n">
        <f aca="false">E824*1.0712</f>
        <v>3.42784</v>
      </c>
      <c r="G824" s="35" t="n">
        <f aca="false">F824*1.0609</f>
        <v>3.636595456</v>
      </c>
      <c r="H824" s="36" t="n">
        <f aca="false">G824*1.025</f>
        <v>3.7275103424</v>
      </c>
      <c r="I824" s="36" t="n">
        <f aca="false">H824*1.125</f>
        <v>4.1934491352</v>
      </c>
      <c r="J824" s="36" t="n">
        <f aca="false">I824*1.02</f>
        <v>4.277318117904</v>
      </c>
      <c r="K824" s="36" t="n">
        <f aca="false">J824*1.13</f>
        <v>4.83336947323152</v>
      </c>
      <c r="L824" s="36" t="n">
        <f aca="false">K824*1.069</f>
        <v>5.16687196688449</v>
      </c>
      <c r="M824" s="37" t="n">
        <v>0.008</v>
      </c>
      <c r="N824" s="3" t="n">
        <v>1</v>
      </c>
      <c r="O824" s="38" t="s">
        <v>2782</v>
      </c>
      <c r="P824" s="32" t="s">
        <v>2775</v>
      </c>
    </row>
    <row r="825" customFormat="false" ht="10.2" hidden="false" customHeight="true" outlineLevel="0" collapsed="false">
      <c r="A825" s="33" t="n">
        <v>625060699</v>
      </c>
      <c r="B825" s="76" t="s">
        <v>93</v>
      </c>
      <c r="C825" s="107" t="s">
        <v>2075</v>
      </c>
      <c r="D825" s="107" t="s">
        <v>2783</v>
      </c>
      <c r="E825" s="34" t="n">
        <v>5.4</v>
      </c>
      <c r="F825" s="35" t="n">
        <f aca="false">E825*1.0712</f>
        <v>5.78448</v>
      </c>
      <c r="G825" s="35" t="n">
        <f aca="false">F825*1.0609</f>
        <v>6.136754832</v>
      </c>
      <c r="H825" s="36" t="n">
        <f aca="false">G825*1.025</f>
        <v>6.2901737028</v>
      </c>
      <c r="I825" s="36" t="n">
        <f aca="false">H825*1.05</f>
        <v>6.60468238794</v>
      </c>
      <c r="J825" s="36" t="n">
        <f aca="false">I825*1.02</f>
        <v>6.7367760356988</v>
      </c>
      <c r="K825" s="35" t="n">
        <f aca="false">J825*1.1</f>
        <v>7.41045363926868</v>
      </c>
      <c r="L825" s="36" t="n">
        <f aca="false">K825*1.099</f>
        <v>8.14408854955628</v>
      </c>
      <c r="M825" s="37" t="n">
        <v>0.027</v>
      </c>
      <c r="N825" s="3" t="n">
        <v>1</v>
      </c>
      <c r="O825" s="38" t="s">
        <v>2784</v>
      </c>
      <c r="P825" s="32" t="s">
        <v>2162</v>
      </c>
    </row>
    <row r="826" customFormat="false" ht="10.2" hidden="false" customHeight="true" outlineLevel="0" collapsed="false">
      <c r="A826" s="33" t="n">
        <v>625070699</v>
      </c>
      <c r="B826" s="76" t="s">
        <v>93</v>
      </c>
      <c r="C826" s="107" t="s">
        <v>2075</v>
      </c>
      <c r="D826" s="107" t="s">
        <v>2785</v>
      </c>
      <c r="E826" s="34" t="n">
        <v>5.4</v>
      </c>
      <c r="F826" s="35" t="n">
        <f aca="false">E826*1.0712</f>
        <v>5.78448</v>
      </c>
      <c r="G826" s="35" t="n">
        <f aca="false">F826*1.0609</f>
        <v>6.136754832</v>
      </c>
      <c r="H826" s="36" t="n">
        <f aca="false">G826*1.025</f>
        <v>6.2901737028</v>
      </c>
      <c r="I826" s="36" t="n">
        <f aca="false">H826*1.05</f>
        <v>6.60468238794</v>
      </c>
      <c r="J826" s="36" t="n">
        <f aca="false">I826*1.02</f>
        <v>6.7367760356988</v>
      </c>
      <c r="K826" s="35" t="n">
        <f aca="false">J826*1.1</f>
        <v>7.41045363926868</v>
      </c>
      <c r="L826" s="36" t="n">
        <f aca="false">K826*1.099</f>
        <v>8.14408854955628</v>
      </c>
      <c r="M826" s="37" t="n">
        <v>0.011</v>
      </c>
      <c r="N826" s="3" t="n">
        <v>1</v>
      </c>
      <c r="O826" s="38" t="s">
        <v>2786</v>
      </c>
      <c r="P826" s="32" t="s">
        <v>2073</v>
      </c>
    </row>
    <row r="827" customFormat="false" ht="10.2" hidden="false" customHeight="true" outlineLevel="0" collapsed="false">
      <c r="A827" s="27" t="s">
        <v>2787</v>
      </c>
      <c r="B827" s="66" t="s">
        <v>1219</v>
      </c>
      <c r="C827" s="21" t="s">
        <v>2788</v>
      </c>
      <c r="D827" s="21" t="s">
        <v>1045</v>
      </c>
      <c r="E827" s="28" t="n">
        <v>11</v>
      </c>
      <c r="F827" s="29" t="n">
        <f aca="false">E827*1.0712</f>
        <v>11.7832</v>
      </c>
      <c r="G827" s="29" t="n">
        <f aca="false">F827*1.0609</f>
        <v>12.50079688</v>
      </c>
      <c r="H827" s="23" t="n">
        <f aca="false">G827*1.025</f>
        <v>12.813316802</v>
      </c>
      <c r="I827" s="23" t="n">
        <f aca="false">H827*1.125</f>
        <v>14.41498140225</v>
      </c>
      <c r="J827" s="23" t="n">
        <f aca="false">I827*1.02</f>
        <v>14.703281030295</v>
      </c>
      <c r="K827" s="23" t="n">
        <f aca="false">J827*1.075</f>
        <v>15.8060271075671</v>
      </c>
      <c r="L827" s="23" t="n">
        <f aca="false">K827*1.069</f>
        <v>16.8966429779893</v>
      </c>
      <c r="M827" s="30" t="n">
        <v>0.183</v>
      </c>
      <c r="N827" s="21" t="n">
        <v>1</v>
      </c>
      <c r="O827" s="31" t="s">
        <v>2789</v>
      </c>
      <c r="P827" s="67" t="s">
        <v>2023</v>
      </c>
    </row>
    <row r="828" customFormat="false" ht="10.2" hidden="false" customHeight="true" outlineLevel="0" collapsed="false">
      <c r="A828" s="38" t="s">
        <v>2790</v>
      </c>
      <c r="B828" s="38" t="s">
        <v>19</v>
      </c>
      <c r="C828" s="3" t="s">
        <v>2791</v>
      </c>
      <c r="D828" s="3"/>
      <c r="E828" s="34" t="n">
        <v>2.2</v>
      </c>
      <c r="F828" s="35" t="n">
        <f aca="false">E828*1.0712</f>
        <v>2.35664</v>
      </c>
      <c r="G828" s="35" t="n">
        <f aca="false">F828*1.0609</f>
        <v>2.500159376</v>
      </c>
      <c r="H828" s="36" t="n">
        <f aca="false">G828*1.025</f>
        <v>2.5626633604</v>
      </c>
      <c r="I828" s="36" t="n">
        <f aca="false">H828*1.125</f>
        <v>2.88299628045</v>
      </c>
      <c r="J828" s="36" t="n">
        <f aca="false">I828*1.02</f>
        <v>2.940656206059</v>
      </c>
      <c r="K828" s="36" t="n">
        <f aca="false">J828*1.08</f>
        <v>3.17590870254372</v>
      </c>
      <c r="L828" s="36" t="n">
        <f aca="false">K828*1.099</f>
        <v>3.49032366409555</v>
      </c>
      <c r="M828" s="37" t="n">
        <v>0.005</v>
      </c>
      <c r="N828" s="3" t="n">
        <v>1</v>
      </c>
      <c r="O828" s="75" t="s">
        <v>2792</v>
      </c>
      <c r="P828" s="32" t="s">
        <v>31</v>
      </c>
    </row>
    <row r="829" customFormat="false" ht="10.2" hidden="false" customHeight="true" outlineLevel="0" collapsed="false">
      <c r="A829" s="33" t="s">
        <v>2793</v>
      </c>
      <c r="B829" s="76" t="s">
        <v>93</v>
      </c>
      <c r="C829" s="3" t="s">
        <v>2794</v>
      </c>
      <c r="D829" s="3" t="s">
        <v>2795</v>
      </c>
      <c r="E829" s="34" t="n">
        <v>1.1</v>
      </c>
      <c r="F829" s="35" t="n">
        <f aca="false">E829*1.0712</f>
        <v>1.17832</v>
      </c>
      <c r="G829" s="35" t="n">
        <f aca="false">F829*1.0609</f>
        <v>1.250079688</v>
      </c>
      <c r="H829" s="36" t="n">
        <f aca="false">G829*1.025</f>
        <v>1.2813316802</v>
      </c>
      <c r="I829" s="36" t="n">
        <f aca="false">H829*1.05</f>
        <v>1.34539826421</v>
      </c>
      <c r="J829" s="36" t="n">
        <f aca="false">I829*1.02</f>
        <v>1.3723062294942</v>
      </c>
      <c r="K829" s="35" t="n">
        <f aca="false">J829*1.1</f>
        <v>1.50953685244362</v>
      </c>
      <c r="L829" s="36" t="n">
        <f aca="false">K829*1.099</f>
        <v>1.65898100083554</v>
      </c>
      <c r="M829" s="37" t="n">
        <v>0.001</v>
      </c>
      <c r="N829" s="3" t="n">
        <v>1</v>
      </c>
      <c r="O829" s="38" t="s">
        <v>2796</v>
      </c>
      <c r="P829" s="32" t="s">
        <v>31</v>
      </c>
    </row>
    <row r="830" customFormat="false" ht="10.2" hidden="false" customHeight="true" outlineLevel="0" collapsed="false">
      <c r="A830" s="40" t="s">
        <v>2797</v>
      </c>
      <c r="B830" s="40" t="s">
        <v>19</v>
      </c>
      <c r="C830" s="3" t="s">
        <v>2798</v>
      </c>
      <c r="D830" s="3"/>
      <c r="E830" s="34" t="n">
        <v>2.5</v>
      </c>
      <c r="F830" s="35" t="n">
        <f aca="false">E830*1.0712</f>
        <v>2.678</v>
      </c>
      <c r="G830" s="35" t="n">
        <f aca="false">F830*1.0609</f>
        <v>2.8410902</v>
      </c>
      <c r="H830" s="36" t="n">
        <f aca="false">G830*1.025</f>
        <v>2.912117455</v>
      </c>
      <c r="I830" s="36" t="n">
        <f aca="false">H830*1.05</f>
        <v>3.05772332775</v>
      </c>
      <c r="J830" s="36" t="n">
        <f aca="false">I830*1.02</f>
        <v>3.118877794305</v>
      </c>
      <c r="K830" s="36" t="n">
        <f aca="false">J830*1.08</f>
        <v>3.3683880178494</v>
      </c>
      <c r="L830" s="36" t="n">
        <f aca="false">K830*1.099</f>
        <v>3.70185843161649</v>
      </c>
      <c r="M830" s="46" t="n">
        <v>0.006</v>
      </c>
      <c r="N830" s="3" t="n">
        <v>1</v>
      </c>
      <c r="O830" s="47" t="s">
        <v>2799</v>
      </c>
      <c r="P830" s="32" t="s">
        <v>31</v>
      </c>
    </row>
    <row r="831" customFormat="false" ht="10.2" hidden="false" customHeight="true" outlineLevel="0" collapsed="false">
      <c r="A831" s="41" t="s">
        <v>2800</v>
      </c>
      <c r="B831" s="77" t="s">
        <v>1219</v>
      </c>
      <c r="C831" s="45" t="s">
        <v>2801</v>
      </c>
      <c r="D831" s="45" t="s">
        <v>2802</v>
      </c>
      <c r="E831" s="34" t="n">
        <v>7.4</v>
      </c>
      <c r="F831" s="35" t="n">
        <f aca="false">E831*1.0712</f>
        <v>7.92688</v>
      </c>
      <c r="G831" s="35" t="n">
        <f aca="false">F831*1.0609</f>
        <v>8.409626992</v>
      </c>
      <c r="H831" s="36" t="n">
        <f aca="false">G831*1.025</f>
        <v>8.6198676668</v>
      </c>
      <c r="I831" s="36" t="n">
        <f aca="false">H831*1.125</f>
        <v>9.69735112515</v>
      </c>
      <c r="J831" s="36" t="n">
        <f aca="false">I831*1.02</f>
        <v>9.891298147653</v>
      </c>
      <c r="K831" s="36" t="n">
        <f aca="false">J831*1.075</f>
        <v>10.633145508727</v>
      </c>
      <c r="L831" s="36" t="n">
        <f aca="false">K831*1.069</f>
        <v>11.3668325488291</v>
      </c>
      <c r="M831" s="39" t="n">
        <v>0.02</v>
      </c>
      <c r="N831" s="3" t="n">
        <v>1</v>
      </c>
      <c r="O831" s="40" t="s">
        <v>2803</v>
      </c>
      <c r="P831" s="32" t="s">
        <v>2023</v>
      </c>
    </row>
    <row r="832" customFormat="false" ht="10.2" hidden="false" customHeight="true" outlineLevel="0" collapsed="false">
      <c r="A832" s="93" t="s">
        <v>2804</v>
      </c>
      <c r="B832" s="142" t="s">
        <v>1219</v>
      </c>
      <c r="C832" s="94" t="s">
        <v>2805</v>
      </c>
      <c r="D832" s="94" t="s">
        <v>2806</v>
      </c>
      <c r="E832" s="28" t="n">
        <v>11</v>
      </c>
      <c r="F832" s="29" t="n">
        <f aca="false">E832*1.0712</f>
        <v>11.7832</v>
      </c>
      <c r="G832" s="29" t="n">
        <f aca="false">F832*1.0609</f>
        <v>12.50079688</v>
      </c>
      <c r="H832" s="23" t="n">
        <f aca="false">G832*1.025</f>
        <v>12.813316802</v>
      </c>
      <c r="I832" s="23" t="n">
        <f aca="false">H832*1.125</f>
        <v>14.41498140225</v>
      </c>
      <c r="J832" s="23" t="n">
        <f aca="false">I832*1.02</f>
        <v>14.703281030295</v>
      </c>
      <c r="K832" s="23" t="n">
        <f aca="false">J832*1.075</f>
        <v>15.8060271075671</v>
      </c>
      <c r="L832" s="23" t="n">
        <f aca="false">K832*1.069</f>
        <v>16.8966429779893</v>
      </c>
      <c r="M832" s="74" t="n">
        <v>0.14</v>
      </c>
      <c r="N832" s="21" t="n">
        <v>1</v>
      </c>
      <c r="O832" s="20" t="s">
        <v>2807</v>
      </c>
      <c r="P832" s="67" t="s">
        <v>2023</v>
      </c>
    </row>
    <row r="833" customFormat="false" ht="10.2" hidden="false" customHeight="true" outlineLevel="0" collapsed="false">
      <c r="A833" s="41" t="s">
        <v>2808</v>
      </c>
      <c r="B833" s="77" t="s">
        <v>1219</v>
      </c>
      <c r="C833" s="45" t="s">
        <v>2801</v>
      </c>
      <c r="D833" s="45" t="s">
        <v>2806</v>
      </c>
      <c r="E833" s="34" t="n">
        <v>7.4</v>
      </c>
      <c r="F833" s="35" t="n">
        <f aca="false">E833*1.0712</f>
        <v>7.92688</v>
      </c>
      <c r="G833" s="35" t="n">
        <f aca="false">F833*1.0609</f>
        <v>8.409626992</v>
      </c>
      <c r="H833" s="36" t="n">
        <f aca="false">G833*1.025</f>
        <v>8.6198676668</v>
      </c>
      <c r="I833" s="36" t="n">
        <f aca="false">H833*1.125</f>
        <v>9.69735112515</v>
      </c>
      <c r="J833" s="36" t="n">
        <f aca="false">I833*1.02</f>
        <v>9.891298147653</v>
      </c>
      <c r="K833" s="36" t="n">
        <f aca="false">J833*1.075</f>
        <v>10.633145508727</v>
      </c>
      <c r="L833" s="36" t="n">
        <f aca="false">K833*1.069</f>
        <v>11.3668325488291</v>
      </c>
      <c r="M833" s="39" t="n">
        <v>0.02</v>
      </c>
      <c r="N833" s="3" t="n">
        <v>1</v>
      </c>
      <c r="O833" s="40" t="s">
        <v>2809</v>
      </c>
      <c r="P833" s="32" t="s">
        <v>2023</v>
      </c>
    </row>
    <row r="834" customFormat="false" ht="10.2" hidden="false" customHeight="true" outlineLevel="0" collapsed="false">
      <c r="A834" s="40" t="s">
        <v>2810</v>
      </c>
      <c r="B834" s="40" t="s">
        <v>19</v>
      </c>
      <c r="C834" s="45" t="s">
        <v>2811</v>
      </c>
      <c r="D834" s="45" t="s">
        <v>2812</v>
      </c>
      <c r="E834" s="34" t="n">
        <v>94</v>
      </c>
      <c r="F834" s="35" t="n">
        <f aca="false">E834*1.0712</f>
        <v>100.6928</v>
      </c>
      <c r="G834" s="35" t="n">
        <f aca="false">F834*1.0609</f>
        <v>106.82499152</v>
      </c>
      <c r="H834" s="36" t="n">
        <f aca="false">G834*1.025</f>
        <v>109.495616308</v>
      </c>
      <c r="I834" s="36" t="n">
        <f aca="false">H834*1.05</f>
        <v>114.9703971234</v>
      </c>
      <c r="J834" s="36" t="n">
        <f aca="false">I834*1.02</f>
        <v>117.269805065868</v>
      </c>
      <c r="K834" s="36" t="n">
        <f aca="false">J834*1.08</f>
        <v>126.651389471137</v>
      </c>
      <c r="L834" s="36" t="n">
        <f aca="false">K834*1.099</f>
        <v>139.18987702878</v>
      </c>
      <c r="M834" s="46" t="n">
        <v>0.064</v>
      </c>
      <c r="N834" s="3" t="n">
        <v>1</v>
      </c>
      <c r="O834" s="47" t="s">
        <v>2813</v>
      </c>
      <c r="P834" s="32" t="s">
        <v>31</v>
      </c>
    </row>
    <row r="835" customFormat="false" ht="10.2" hidden="false" customHeight="true" outlineLevel="0" collapsed="false">
      <c r="A835" s="40" t="s">
        <v>2814</v>
      </c>
      <c r="B835" s="40" t="s">
        <v>19</v>
      </c>
      <c r="C835" s="45" t="s">
        <v>2815</v>
      </c>
      <c r="D835" s="45" t="s">
        <v>275</v>
      </c>
      <c r="E835" s="34" t="n">
        <v>29.9</v>
      </c>
      <c r="F835" s="35" t="n">
        <f aca="false">E835*1.0712</f>
        <v>32.02888</v>
      </c>
      <c r="G835" s="35" t="n">
        <f aca="false">F835*1.0609</f>
        <v>33.979438792</v>
      </c>
      <c r="H835" s="36" t="n">
        <f aca="false">G835*1.025</f>
        <v>34.8289247618</v>
      </c>
      <c r="I835" s="36" t="n">
        <f aca="false">H835*1.05</f>
        <v>36.57037099989</v>
      </c>
      <c r="J835" s="36" t="n">
        <f aca="false">I835*1.02</f>
        <v>37.3017784198878</v>
      </c>
      <c r="K835" s="36" t="n">
        <f aca="false">J835*1.08</f>
        <v>40.2859206934788</v>
      </c>
      <c r="L835" s="36" t="n">
        <f aca="false">K835*1.099</f>
        <v>44.2742268421332</v>
      </c>
      <c r="M835" s="46" t="n">
        <v>0.086</v>
      </c>
      <c r="N835" s="3" t="n">
        <v>1</v>
      </c>
      <c r="O835" s="47" t="s">
        <v>2816</v>
      </c>
      <c r="P835" s="32" t="s">
        <v>31</v>
      </c>
    </row>
    <row r="836" customFormat="false" ht="10.2" hidden="false" customHeight="true" outlineLevel="0" collapsed="false">
      <c r="A836" s="40" t="s">
        <v>2817</v>
      </c>
      <c r="B836" s="40" t="s">
        <v>19</v>
      </c>
      <c r="C836" s="45" t="s">
        <v>2815</v>
      </c>
      <c r="D836" s="45" t="s">
        <v>275</v>
      </c>
      <c r="E836" s="34" t="n">
        <v>39.2</v>
      </c>
      <c r="F836" s="35" t="n">
        <f aca="false">E836*1.0712</f>
        <v>41.99104</v>
      </c>
      <c r="G836" s="35" t="n">
        <f aca="false">F836*1.0609</f>
        <v>44.548294336</v>
      </c>
      <c r="H836" s="36" t="n">
        <f aca="false">G836*1.025</f>
        <v>45.6620016944</v>
      </c>
      <c r="I836" s="36" t="n">
        <f aca="false">H836*1.05</f>
        <v>47.94510177912</v>
      </c>
      <c r="J836" s="36" t="n">
        <f aca="false">I836*1.02</f>
        <v>48.9040038147024</v>
      </c>
      <c r="K836" s="36" t="n">
        <f aca="false">J836*1.08</f>
        <v>52.8163241198786</v>
      </c>
      <c r="L836" s="36" t="n">
        <f aca="false">K836*1.099</f>
        <v>58.0451402077466</v>
      </c>
      <c r="M836" s="46" t="n">
        <v>0.23</v>
      </c>
      <c r="N836" s="3" t="n">
        <v>1</v>
      </c>
      <c r="O836" s="47" t="s">
        <v>2818</v>
      </c>
      <c r="P836" s="32" t="s">
        <v>31</v>
      </c>
    </row>
    <row r="837" customFormat="false" ht="10.2" hidden="false" customHeight="true" outlineLevel="0" collapsed="false">
      <c r="A837" s="41" t="s">
        <v>2819</v>
      </c>
      <c r="B837" s="77" t="s">
        <v>1219</v>
      </c>
      <c r="C837" s="45" t="s">
        <v>2801</v>
      </c>
      <c r="D837" s="45" t="s">
        <v>2820</v>
      </c>
      <c r="E837" s="34" t="n">
        <v>7.4</v>
      </c>
      <c r="F837" s="35" t="n">
        <f aca="false">E837*1.0712</f>
        <v>7.92688</v>
      </c>
      <c r="G837" s="35" t="n">
        <f aca="false">F837*1.0609</f>
        <v>8.409626992</v>
      </c>
      <c r="H837" s="36" t="n">
        <f aca="false">G837*1.025</f>
        <v>8.6198676668</v>
      </c>
      <c r="I837" s="36" t="n">
        <f aca="false">H837*1.125</f>
        <v>9.69735112515</v>
      </c>
      <c r="J837" s="36" t="n">
        <f aca="false">I837*1.02</f>
        <v>9.891298147653</v>
      </c>
      <c r="K837" s="36" t="n">
        <f aca="false">J837*1.075</f>
        <v>10.633145508727</v>
      </c>
      <c r="L837" s="36" t="n">
        <f aca="false">K837*1.069</f>
        <v>11.3668325488291</v>
      </c>
      <c r="M837" s="39" t="n">
        <v>0.02</v>
      </c>
      <c r="N837" s="3" t="n">
        <v>1</v>
      </c>
      <c r="O837" s="44" t="s">
        <v>2809</v>
      </c>
      <c r="P837" s="32" t="s">
        <v>31</v>
      </c>
    </row>
    <row r="838" customFormat="false" ht="10.2" hidden="false" customHeight="true" outlineLevel="0" collapsed="false">
      <c r="A838" s="33" t="n">
        <v>715060099</v>
      </c>
      <c r="B838" s="76" t="s">
        <v>19</v>
      </c>
      <c r="C838" s="3" t="s">
        <v>2821</v>
      </c>
      <c r="D838" s="3"/>
      <c r="E838" s="34" t="n">
        <v>1.6</v>
      </c>
      <c r="F838" s="35" t="n">
        <f aca="false">E838*1.0712</f>
        <v>1.71392</v>
      </c>
      <c r="G838" s="35" t="n">
        <f aca="false">F838*1.0609</f>
        <v>1.818297728</v>
      </c>
      <c r="H838" s="36" t="n">
        <f aca="false">G838*1.025</f>
        <v>1.8637551712</v>
      </c>
      <c r="I838" s="36" t="n">
        <f aca="false">H838*1.05</f>
        <v>1.95694292976</v>
      </c>
      <c r="J838" s="36" t="n">
        <f aca="false">I838*1.02</f>
        <v>1.9960817883552</v>
      </c>
      <c r="K838" s="36" t="n">
        <f aca="false">J838*1.08</f>
        <v>2.15576833142362</v>
      </c>
      <c r="L838" s="36" t="n">
        <f aca="false">K838*1.099</f>
        <v>2.36918939623455</v>
      </c>
      <c r="M838" s="37" t="n">
        <v>0.005</v>
      </c>
      <c r="N838" s="3" t="n">
        <v>1</v>
      </c>
      <c r="O838" s="38" t="s">
        <v>2822</v>
      </c>
      <c r="P838" s="32" t="s">
        <v>31</v>
      </c>
    </row>
    <row r="839" customFormat="false" ht="10.2" hidden="false" customHeight="true" outlineLevel="0" collapsed="false">
      <c r="A839" s="33" t="s">
        <v>2823</v>
      </c>
      <c r="B839" s="76" t="s">
        <v>93</v>
      </c>
      <c r="C839" s="3" t="s">
        <v>2824</v>
      </c>
      <c r="D839" s="3" t="s">
        <v>2825</v>
      </c>
      <c r="E839" s="34" t="n">
        <v>1.6</v>
      </c>
      <c r="F839" s="35" t="n">
        <f aca="false">E839*1.0712</f>
        <v>1.71392</v>
      </c>
      <c r="G839" s="35" t="n">
        <f aca="false">F839*1.0609</f>
        <v>1.818297728</v>
      </c>
      <c r="H839" s="36" t="n">
        <f aca="false">G839*1.025</f>
        <v>1.8637551712</v>
      </c>
      <c r="I839" s="36" t="n">
        <f aca="false">H839*1.05</f>
        <v>1.95694292976</v>
      </c>
      <c r="J839" s="36" t="n">
        <f aca="false">I839*1.02</f>
        <v>1.9960817883552</v>
      </c>
      <c r="K839" s="35" t="n">
        <f aca="false">J839*1.1</f>
        <v>2.19568996719072</v>
      </c>
      <c r="L839" s="36" t="n">
        <f aca="false">K839*1.099</f>
        <v>2.4130632739426</v>
      </c>
      <c r="M839" s="37" t="n">
        <v>0.003</v>
      </c>
      <c r="N839" s="3" t="n">
        <v>1</v>
      </c>
      <c r="O839" s="38" t="s">
        <v>2826</v>
      </c>
      <c r="P839" s="32" t="s">
        <v>31</v>
      </c>
    </row>
    <row r="840" customFormat="false" ht="10.2" hidden="false" customHeight="true" outlineLevel="0" collapsed="false">
      <c r="A840" s="33" t="s">
        <v>2827</v>
      </c>
      <c r="B840" s="76" t="s">
        <v>19</v>
      </c>
      <c r="C840" s="3" t="s">
        <v>2824</v>
      </c>
      <c r="D840" s="3" t="s">
        <v>2828</v>
      </c>
      <c r="E840" s="34" t="n">
        <v>1.3</v>
      </c>
      <c r="F840" s="35" t="n">
        <f aca="false">E840*1.0712</f>
        <v>1.39256</v>
      </c>
      <c r="G840" s="35" t="n">
        <f aca="false">F840*1.0609</f>
        <v>1.477366904</v>
      </c>
      <c r="H840" s="36" t="n">
        <f aca="false">G840*1.025</f>
        <v>1.5143010766</v>
      </c>
      <c r="I840" s="36" t="n">
        <f aca="false">H840*1.05</f>
        <v>1.59001613043</v>
      </c>
      <c r="J840" s="36" t="n">
        <f aca="false">I840*1.02</f>
        <v>1.6218164530386</v>
      </c>
      <c r="K840" s="23" t="n">
        <f aca="false">J840*1.08</f>
        <v>1.75156176928169</v>
      </c>
      <c r="L840" s="36" t="n">
        <f aca="false">K840*1.099</f>
        <v>1.92496638444058</v>
      </c>
      <c r="M840" s="37" t="n">
        <v>0.001</v>
      </c>
      <c r="N840" s="3" t="n">
        <v>1</v>
      </c>
      <c r="O840" s="38" t="s">
        <v>2829</v>
      </c>
      <c r="P840" s="32" t="s">
        <v>31</v>
      </c>
    </row>
    <row r="841" customFormat="false" ht="10.2" hidden="false" customHeight="true" outlineLevel="0" collapsed="false">
      <c r="A841" s="33" t="n">
        <v>728830699</v>
      </c>
      <c r="B841" s="76" t="s">
        <v>93</v>
      </c>
      <c r="C841" s="107" t="s">
        <v>2830</v>
      </c>
      <c r="D841" s="107" t="s">
        <v>2831</v>
      </c>
      <c r="E841" s="34" t="n">
        <v>3.1</v>
      </c>
      <c r="F841" s="35" t="n">
        <f aca="false">E841*1.0712</f>
        <v>3.32072</v>
      </c>
      <c r="G841" s="35" t="n">
        <f aca="false">F841*1.0609</f>
        <v>3.522951848</v>
      </c>
      <c r="H841" s="36" t="n">
        <f aca="false">G841*1.025</f>
        <v>3.6110256442</v>
      </c>
      <c r="I841" s="36" t="n">
        <f aca="false">H841*1.05</f>
        <v>3.79157692641</v>
      </c>
      <c r="J841" s="36" t="n">
        <f aca="false">I841*1.02</f>
        <v>3.8674084649382</v>
      </c>
      <c r="K841" s="35" t="n">
        <f aca="false">J841*1.1</f>
        <v>4.25414931143202</v>
      </c>
      <c r="L841" s="36" t="n">
        <f aca="false">K841*1.099</f>
        <v>4.67531009326379</v>
      </c>
      <c r="M841" s="37" t="n">
        <v>0.001</v>
      </c>
      <c r="N841" s="3" t="n">
        <v>1</v>
      </c>
      <c r="O841" s="76" t="s">
        <v>2832</v>
      </c>
      <c r="P841" s="32" t="s">
        <v>31</v>
      </c>
    </row>
    <row r="842" customFormat="false" ht="10.2" hidden="false" customHeight="true" outlineLevel="0" collapsed="false">
      <c r="A842" s="33" t="s">
        <v>2833</v>
      </c>
      <c r="B842" s="76" t="s">
        <v>273</v>
      </c>
      <c r="C842" s="3" t="s">
        <v>2834</v>
      </c>
      <c r="D842" s="3" t="s">
        <v>2835</v>
      </c>
      <c r="E842" s="34" t="n">
        <v>0.4</v>
      </c>
      <c r="F842" s="35" t="n">
        <f aca="false">E842*1.0712</f>
        <v>0.42848</v>
      </c>
      <c r="G842" s="35" t="n">
        <f aca="false">F842*1.0609</f>
        <v>0.454574432</v>
      </c>
      <c r="H842" s="36" t="n">
        <f aca="false">G842*1.025</f>
        <v>0.4659387928</v>
      </c>
      <c r="I842" s="36" t="n">
        <f aca="false">H842*1.125</f>
        <v>0.5241811419</v>
      </c>
      <c r="J842" s="36" t="n">
        <f aca="false">I842*1.02</f>
        <v>0.534664764738</v>
      </c>
      <c r="K842" s="36" t="n">
        <f aca="false">J842*1.13</f>
        <v>0.60417118415394</v>
      </c>
      <c r="L842" s="36" t="n">
        <f aca="false">K842*1.069</f>
        <v>0.645858995860562</v>
      </c>
      <c r="M842" s="37" t="n">
        <v>0.0015</v>
      </c>
      <c r="N842" s="3" t="n">
        <v>50</v>
      </c>
      <c r="O842" s="38" t="s">
        <v>2836</v>
      </c>
      <c r="P842" s="32" t="s">
        <v>31</v>
      </c>
    </row>
    <row r="843" customFormat="false" ht="10.2" hidden="false" customHeight="true" outlineLevel="0" collapsed="false">
      <c r="A843" s="33" t="s">
        <v>2837</v>
      </c>
      <c r="B843" s="76" t="s">
        <v>273</v>
      </c>
      <c r="C843" s="3" t="s">
        <v>2834</v>
      </c>
      <c r="D843" s="3" t="s">
        <v>2838</v>
      </c>
      <c r="E843" s="34" t="n">
        <v>0.9</v>
      </c>
      <c r="F843" s="35" t="n">
        <f aca="false">E843*1.0712</f>
        <v>0.96408</v>
      </c>
      <c r="G843" s="35" t="n">
        <f aca="false">F843*1.0609</f>
        <v>1.022792472</v>
      </c>
      <c r="H843" s="36" t="n">
        <f aca="false">G843*1.025</f>
        <v>1.0483622838</v>
      </c>
      <c r="I843" s="36" t="n">
        <f aca="false">H843*1.125</f>
        <v>1.179407569275</v>
      </c>
      <c r="J843" s="36" t="n">
        <f aca="false">I843*1.02</f>
        <v>1.2029957206605</v>
      </c>
      <c r="K843" s="36" t="n">
        <f aca="false">J843*1.13</f>
        <v>1.35938516434636</v>
      </c>
      <c r="L843" s="36" t="n">
        <f aca="false">K843*1.069</f>
        <v>1.45318274068626</v>
      </c>
      <c r="M843" s="37" t="n">
        <v>0.008</v>
      </c>
      <c r="N843" s="3" t="n">
        <v>50</v>
      </c>
      <c r="O843" s="38" t="s">
        <v>2839</v>
      </c>
      <c r="P843" s="32" t="s">
        <v>31</v>
      </c>
    </row>
    <row r="844" customFormat="false" ht="10.2" hidden="false" customHeight="true" outlineLevel="0" collapsed="false">
      <c r="A844" s="33" t="s">
        <v>2840</v>
      </c>
      <c r="B844" s="76" t="s">
        <v>273</v>
      </c>
      <c r="C844" s="3" t="s">
        <v>2841</v>
      </c>
      <c r="D844" s="3" t="s">
        <v>2842</v>
      </c>
      <c r="E844" s="34" t="n">
        <v>1.3</v>
      </c>
      <c r="F844" s="35" t="n">
        <f aca="false">E844*1.0712</f>
        <v>1.39256</v>
      </c>
      <c r="G844" s="35" t="n">
        <f aca="false">F844*1.0609</f>
        <v>1.477366904</v>
      </c>
      <c r="H844" s="36" t="n">
        <f aca="false">G844*1.025</f>
        <v>1.5143010766</v>
      </c>
      <c r="I844" s="36" t="n">
        <f aca="false">H844*1.125</f>
        <v>1.703588711175</v>
      </c>
      <c r="J844" s="36" t="n">
        <f aca="false">I844*1.02</f>
        <v>1.7376604853985</v>
      </c>
      <c r="K844" s="36" t="n">
        <f aca="false">J844*1.13</f>
        <v>1.9635563485003</v>
      </c>
      <c r="L844" s="36" t="n">
        <f aca="false">K844*1.069</f>
        <v>2.09904173654683</v>
      </c>
      <c r="M844" s="37" t="n">
        <v>0.011</v>
      </c>
      <c r="N844" s="3" t="n">
        <v>25</v>
      </c>
      <c r="O844" s="38" t="s">
        <v>2843</v>
      </c>
      <c r="P844" s="32" t="s">
        <v>31</v>
      </c>
    </row>
    <row r="845" customFormat="false" ht="10.2" hidden="false" customHeight="true" outlineLevel="0" collapsed="false">
      <c r="A845" s="33" t="s">
        <v>2844</v>
      </c>
      <c r="B845" s="76" t="s">
        <v>273</v>
      </c>
      <c r="C845" s="3" t="s">
        <v>2841</v>
      </c>
      <c r="D845" s="3" t="s">
        <v>2845</v>
      </c>
      <c r="E845" s="34" t="n">
        <v>1.3</v>
      </c>
      <c r="F845" s="35" t="n">
        <f aca="false">E845*1.0712</f>
        <v>1.39256</v>
      </c>
      <c r="G845" s="35" t="n">
        <f aca="false">F845*1.0609</f>
        <v>1.477366904</v>
      </c>
      <c r="H845" s="36" t="n">
        <f aca="false">G845*1.025</f>
        <v>1.5143010766</v>
      </c>
      <c r="I845" s="36" t="n">
        <f aca="false">H845*1.125</f>
        <v>1.703588711175</v>
      </c>
      <c r="J845" s="36" t="n">
        <f aca="false">I845*1.02</f>
        <v>1.7376604853985</v>
      </c>
      <c r="K845" s="36" t="n">
        <f aca="false">J845*1.13</f>
        <v>1.9635563485003</v>
      </c>
      <c r="L845" s="36" t="n">
        <f aca="false">K845*1.069</f>
        <v>2.09904173654683</v>
      </c>
      <c r="M845" s="37" t="n">
        <v>0.011</v>
      </c>
      <c r="N845" s="3" t="n">
        <v>25</v>
      </c>
      <c r="O845" s="38" t="s">
        <v>2846</v>
      </c>
      <c r="P845" s="32" t="s">
        <v>31</v>
      </c>
    </row>
    <row r="846" customFormat="false" ht="10.2" hidden="false" customHeight="true" outlineLevel="0" collapsed="false">
      <c r="A846" s="33" t="s">
        <v>2847</v>
      </c>
      <c r="B846" s="76" t="s">
        <v>273</v>
      </c>
      <c r="C846" s="3" t="s">
        <v>2841</v>
      </c>
      <c r="D846" s="3" t="s">
        <v>2848</v>
      </c>
      <c r="E846" s="34" t="n">
        <v>2.2</v>
      </c>
      <c r="F846" s="35" t="n">
        <f aca="false">E846*1.0712</f>
        <v>2.35664</v>
      </c>
      <c r="G846" s="35" t="n">
        <f aca="false">F846*1.0609</f>
        <v>2.500159376</v>
      </c>
      <c r="H846" s="36" t="n">
        <f aca="false">G846*1.025</f>
        <v>2.5626633604</v>
      </c>
      <c r="I846" s="36" t="n">
        <f aca="false">H846*1.125</f>
        <v>2.88299628045</v>
      </c>
      <c r="J846" s="36" t="n">
        <f aca="false">I846*1.02</f>
        <v>2.940656206059</v>
      </c>
      <c r="K846" s="36" t="n">
        <f aca="false">J846*1.13</f>
        <v>3.32294151284667</v>
      </c>
      <c r="L846" s="36" t="n">
        <f aca="false">K846*1.069</f>
        <v>3.55222447723309</v>
      </c>
      <c r="M846" s="37" t="n">
        <v>0.018</v>
      </c>
      <c r="N846" s="3" t="n">
        <v>25</v>
      </c>
      <c r="O846" s="38" t="s">
        <v>2849</v>
      </c>
      <c r="P846" s="32" t="s">
        <v>31</v>
      </c>
    </row>
    <row r="847" customFormat="false" ht="10.2" hidden="false" customHeight="true" outlineLevel="0" collapsed="false">
      <c r="A847" s="33" t="s">
        <v>2850</v>
      </c>
      <c r="B847" s="76" t="s">
        <v>273</v>
      </c>
      <c r="C847" s="3" t="s">
        <v>2841</v>
      </c>
      <c r="D847" s="3" t="s">
        <v>2851</v>
      </c>
      <c r="E847" s="34" t="n">
        <v>2</v>
      </c>
      <c r="F847" s="35" t="n">
        <f aca="false">E847*1.0712</f>
        <v>2.1424</v>
      </c>
      <c r="G847" s="35" t="n">
        <f aca="false">F847*1.0609</f>
        <v>2.27287216</v>
      </c>
      <c r="H847" s="36" t="n">
        <f aca="false">G847*1.025</f>
        <v>2.329693964</v>
      </c>
      <c r="I847" s="36" t="n">
        <f aca="false">H847*1.125</f>
        <v>2.6209057095</v>
      </c>
      <c r="J847" s="36" t="n">
        <f aca="false">I847*1.02</f>
        <v>2.67332382369</v>
      </c>
      <c r="K847" s="36" t="n">
        <f aca="false">J847*1.13</f>
        <v>3.0208559207697</v>
      </c>
      <c r="L847" s="36" t="n">
        <f aca="false">K847*1.069</f>
        <v>3.22929497930281</v>
      </c>
      <c r="M847" s="37" t="n">
        <v>0.018</v>
      </c>
      <c r="N847" s="3" t="n">
        <v>25</v>
      </c>
      <c r="O847" s="38" t="s">
        <v>2852</v>
      </c>
      <c r="P847" s="32" t="s">
        <v>31</v>
      </c>
    </row>
    <row r="848" customFormat="false" ht="10.2" hidden="false" customHeight="true" outlineLevel="0" collapsed="false">
      <c r="A848" s="33" t="s">
        <v>2853</v>
      </c>
      <c r="B848" s="76" t="s">
        <v>273</v>
      </c>
      <c r="C848" s="3" t="s">
        <v>2841</v>
      </c>
      <c r="D848" s="3" t="s">
        <v>2854</v>
      </c>
      <c r="E848" s="34" t="n">
        <v>2.2</v>
      </c>
      <c r="F848" s="35" t="n">
        <f aca="false">E848*1.0712</f>
        <v>2.35664</v>
      </c>
      <c r="G848" s="35" t="n">
        <f aca="false">F848*1.0609</f>
        <v>2.500159376</v>
      </c>
      <c r="H848" s="36" t="n">
        <f aca="false">G848*1.025</f>
        <v>2.5626633604</v>
      </c>
      <c r="I848" s="36" t="n">
        <f aca="false">H848*1.125</f>
        <v>2.88299628045</v>
      </c>
      <c r="J848" s="36" t="n">
        <f aca="false">I848*1.02</f>
        <v>2.940656206059</v>
      </c>
      <c r="K848" s="36" t="n">
        <f aca="false">J848*1.13</f>
        <v>3.32294151284667</v>
      </c>
      <c r="L848" s="36" t="n">
        <f aca="false">K848*1.069</f>
        <v>3.55222447723309</v>
      </c>
      <c r="M848" s="37" t="n">
        <v>0.017</v>
      </c>
      <c r="N848" s="3" t="n">
        <v>25</v>
      </c>
      <c r="O848" s="38" t="s">
        <v>2855</v>
      </c>
      <c r="P848" s="32" t="s">
        <v>31</v>
      </c>
    </row>
    <row r="849" customFormat="false" ht="10.2" hidden="false" customHeight="true" outlineLevel="0" collapsed="false">
      <c r="A849" s="33" t="s">
        <v>2856</v>
      </c>
      <c r="B849" s="76" t="s">
        <v>273</v>
      </c>
      <c r="C849" s="3" t="s">
        <v>2841</v>
      </c>
      <c r="D849" s="3" t="s">
        <v>2857</v>
      </c>
      <c r="E849" s="34" t="n">
        <v>2.2</v>
      </c>
      <c r="F849" s="35" t="n">
        <f aca="false">E849*1.0712</f>
        <v>2.35664</v>
      </c>
      <c r="G849" s="35" t="n">
        <f aca="false">F849*1.0609</f>
        <v>2.500159376</v>
      </c>
      <c r="H849" s="36" t="n">
        <f aca="false">G849*1.025</f>
        <v>2.5626633604</v>
      </c>
      <c r="I849" s="36" t="n">
        <f aca="false">H849*1.125</f>
        <v>2.88299628045</v>
      </c>
      <c r="J849" s="36" t="n">
        <f aca="false">I849*1.02</f>
        <v>2.940656206059</v>
      </c>
      <c r="K849" s="36" t="n">
        <f aca="false">J849*1.13</f>
        <v>3.32294151284667</v>
      </c>
      <c r="L849" s="36" t="n">
        <f aca="false">K849*1.069</f>
        <v>3.55222447723309</v>
      </c>
      <c r="M849" s="37" t="n">
        <v>0.015</v>
      </c>
      <c r="N849" s="3" t="n">
        <v>25</v>
      </c>
      <c r="O849" s="38" t="s">
        <v>2858</v>
      </c>
      <c r="P849" s="32" t="s">
        <v>31</v>
      </c>
    </row>
    <row r="850" customFormat="false" ht="10.2" hidden="false" customHeight="true" outlineLevel="0" collapsed="false">
      <c r="A850" s="33" t="s">
        <v>2859</v>
      </c>
      <c r="B850" s="76" t="s">
        <v>273</v>
      </c>
      <c r="C850" s="3" t="s">
        <v>2841</v>
      </c>
      <c r="D850" s="3" t="s">
        <v>2860</v>
      </c>
      <c r="E850" s="34" t="n">
        <v>2.2</v>
      </c>
      <c r="F850" s="35" t="n">
        <f aca="false">E850*1.0712</f>
        <v>2.35664</v>
      </c>
      <c r="G850" s="35" t="n">
        <f aca="false">F850*1.0609</f>
        <v>2.500159376</v>
      </c>
      <c r="H850" s="36" t="n">
        <f aca="false">G850*1.025</f>
        <v>2.5626633604</v>
      </c>
      <c r="I850" s="36" t="n">
        <f aca="false">H850*1.125</f>
        <v>2.88299628045</v>
      </c>
      <c r="J850" s="36" t="n">
        <f aca="false">I850*1.02</f>
        <v>2.940656206059</v>
      </c>
      <c r="K850" s="36" t="n">
        <f aca="false">J850*1.13</f>
        <v>3.32294151284667</v>
      </c>
      <c r="L850" s="36" t="n">
        <f aca="false">K850*1.069</f>
        <v>3.55222447723309</v>
      </c>
      <c r="M850" s="37" t="n">
        <v>0.015</v>
      </c>
      <c r="N850" s="3" t="n">
        <v>25</v>
      </c>
      <c r="O850" s="38" t="s">
        <v>2861</v>
      </c>
      <c r="P850" s="32" t="s">
        <v>31</v>
      </c>
    </row>
    <row r="851" customFormat="false" ht="10.2" hidden="false" customHeight="true" outlineLevel="0" collapsed="false">
      <c r="A851" s="33" t="s">
        <v>2862</v>
      </c>
      <c r="B851" s="76" t="s">
        <v>273</v>
      </c>
      <c r="C851" s="3" t="s">
        <v>2841</v>
      </c>
      <c r="D851" s="3" t="s">
        <v>2863</v>
      </c>
      <c r="E851" s="34" t="n">
        <v>4.5</v>
      </c>
      <c r="F851" s="35" t="n">
        <f aca="false">E851*1.0712</f>
        <v>4.8204</v>
      </c>
      <c r="G851" s="35" t="n">
        <f aca="false">F851*1.0609</f>
        <v>5.11396236</v>
      </c>
      <c r="H851" s="36" t="n">
        <f aca="false">G851*1.025</f>
        <v>5.241811419</v>
      </c>
      <c r="I851" s="36" t="n">
        <f aca="false">H851*1.125</f>
        <v>5.897037846375</v>
      </c>
      <c r="J851" s="36" t="n">
        <f aca="false">I851*1.02</f>
        <v>6.0149786033025</v>
      </c>
      <c r="K851" s="36" t="n">
        <f aca="false">J851*1.13</f>
        <v>6.79692582173182</v>
      </c>
      <c r="L851" s="36" t="n">
        <f aca="false">K851*1.069</f>
        <v>7.26591370343132</v>
      </c>
      <c r="M851" s="37" t="n">
        <v>0.034</v>
      </c>
      <c r="N851" s="3" t="n">
        <v>25</v>
      </c>
      <c r="O851" s="38" t="s">
        <v>2864</v>
      </c>
      <c r="P851" s="32" t="s">
        <v>31</v>
      </c>
    </row>
    <row r="852" customFormat="false" ht="10.2" hidden="false" customHeight="true" outlineLevel="0" collapsed="false">
      <c r="A852" s="33" t="s">
        <v>2865</v>
      </c>
      <c r="B852" s="76" t="s">
        <v>273</v>
      </c>
      <c r="C852" s="3" t="s">
        <v>2841</v>
      </c>
      <c r="D852" s="3" t="s">
        <v>2866</v>
      </c>
      <c r="E852" s="34" t="n">
        <v>4.5</v>
      </c>
      <c r="F852" s="35" t="n">
        <f aca="false">E852*1.0712</f>
        <v>4.8204</v>
      </c>
      <c r="G852" s="35" t="n">
        <f aca="false">F852*1.0609</f>
        <v>5.11396236</v>
      </c>
      <c r="H852" s="36" t="n">
        <f aca="false">G852*1.025</f>
        <v>5.241811419</v>
      </c>
      <c r="I852" s="36" t="n">
        <f aca="false">H852*1.125</f>
        <v>5.897037846375</v>
      </c>
      <c r="J852" s="36" t="n">
        <f aca="false">I852*1.02</f>
        <v>6.0149786033025</v>
      </c>
      <c r="K852" s="36" t="n">
        <f aca="false">J852*1.13</f>
        <v>6.79692582173182</v>
      </c>
      <c r="L852" s="36" t="n">
        <f aca="false">K852*1.069</f>
        <v>7.26591370343132</v>
      </c>
      <c r="M852" s="37" t="n">
        <v>0.031</v>
      </c>
      <c r="N852" s="3" t="n">
        <v>25</v>
      </c>
      <c r="O852" s="38" t="s">
        <v>2867</v>
      </c>
      <c r="P852" s="32" t="s">
        <v>31</v>
      </c>
    </row>
    <row r="853" customFormat="false" ht="10.2" hidden="false" customHeight="true" outlineLevel="0" collapsed="false">
      <c r="A853" s="33" t="n">
        <v>756210699</v>
      </c>
      <c r="B853" s="76" t="s">
        <v>93</v>
      </c>
      <c r="C853" s="107" t="s">
        <v>2868</v>
      </c>
      <c r="D853" s="107" t="s">
        <v>2869</v>
      </c>
      <c r="E853" s="34" t="n">
        <v>17.3</v>
      </c>
      <c r="F853" s="35" t="n">
        <f aca="false">E853*1.0712</f>
        <v>18.53176</v>
      </c>
      <c r="G853" s="35" t="n">
        <f aca="false">F853*1.0609</f>
        <v>19.660344184</v>
      </c>
      <c r="H853" s="36" t="n">
        <f aca="false">G853*1.025</f>
        <v>20.1518527886</v>
      </c>
      <c r="I853" s="36" t="n">
        <f aca="false">H853*1.05</f>
        <v>21.15944542803</v>
      </c>
      <c r="J853" s="36" t="n">
        <f aca="false">I853*1.02</f>
        <v>21.5826343365906</v>
      </c>
      <c r="K853" s="35" t="n">
        <f aca="false">J853*1.1</f>
        <v>23.7408977702497</v>
      </c>
      <c r="L853" s="36" t="n">
        <f aca="false">K853*1.099</f>
        <v>26.0912466495044</v>
      </c>
      <c r="M853" s="73" t="n">
        <v>0.145</v>
      </c>
      <c r="N853" s="3" t="n">
        <v>1</v>
      </c>
      <c r="O853" s="38" t="s">
        <v>2870</v>
      </c>
      <c r="P853" s="32" t="s">
        <v>31</v>
      </c>
    </row>
    <row r="854" customFormat="false" ht="10.2" hidden="false" customHeight="true" outlineLevel="0" collapsed="false">
      <c r="A854" s="33" t="n">
        <v>756220699</v>
      </c>
      <c r="B854" s="76" t="s">
        <v>93</v>
      </c>
      <c r="C854" s="107" t="s">
        <v>2868</v>
      </c>
      <c r="D854" s="107" t="s">
        <v>2871</v>
      </c>
      <c r="E854" s="34" t="n">
        <v>17.3</v>
      </c>
      <c r="F854" s="35" t="n">
        <f aca="false">E854*1.0712</f>
        <v>18.53176</v>
      </c>
      <c r="G854" s="35" t="n">
        <f aca="false">F854*1.0609</f>
        <v>19.660344184</v>
      </c>
      <c r="H854" s="36" t="n">
        <f aca="false">G854*1.025</f>
        <v>20.1518527886</v>
      </c>
      <c r="I854" s="36" t="n">
        <f aca="false">H854*1.05</f>
        <v>21.15944542803</v>
      </c>
      <c r="J854" s="36" t="n">
        <f aca="false">I854*1.02</f>
        <v>21.5826343365906</v>
      </c>
      <c r="K854" s="35" t="n">
        <f aca="false">J854*1.1</f>
        <v>23.7408977702497</v>
      </c>
      <c r="L854" s="36" t="n">
        <f aca="false">K854*1.099</f>
        <v>26.0912466495044</v>
      </c>
      <c r="M854" s="73" t="n">
        <v>0.07</v>
      </c>
      <c r="N854" s="3" t="n">
        <v>1</v>
      </c>
      <c r="O854" s="38" t="s">
        <v>2872</v>
      </c>
      <c r="P854" s="32" t="s">
        <v>2073</v>
      </c>
    </row>
    <row r="855" customFormat="false" ht="10.2" hidden="false" customHeight="true" outlineLevel="0" collapsed="false">
      <c r="A855" s="33" t="s">
        <v>2873</v>
      </c>
      <c r="B855" s="76" t="s">
        <v>19</v>
      </c>
      <c r="C855" s="107" t="s">
        <v>2874</v>
      </c>
      <c r="D855" s="107" t="s">
        <v>2875</v>
      </c>
      <c r="E855" s="34" t="n">
        <v>12.2</v>
      </c>
      <c r="F855" s="35" t="n">
        <f aca="false">E855*1.0712</f>
        <v>13.06864</v>
      </c>
      <c r="G855" s="35" t="n">
        <f aca="false">F855*1.0609</f>
        <v>13.864520176</v>
      </c>
      <c r="H855" s="36" t="n">
        <f aca="false">G855*1.025</f>
        <v>14.2111331804</v>
      </c>
      <c r="I855" s="36" t="n">
        <f aca="false">H855*1.05</f>
        <v>14.92168983942</v>
      </c>
      <c r="J855" s="36" t="n">
        <f aca="false">I855*1.02</f>
        <v>15.2201236362084</v>
      </c>
      <c r="K855" s="36" t="n">
        <f aca="false">J855*1.08</f>
        <v>16.4377335271051</v>
      </c>
      <c r="L855" s="36" t="n">
        <f aca="false">K855*1.099</f>
        <v>18.0650691462885</v>
      </c>
      <c r="M855" s="73" t="n">
        <v>0.08</v>
      </c>
      <c r="N855" s="3" t="n">
        <v>1</v>
      </c>
      <c r="O855" s="38" t="s">
        <v>2876</v>
      </c>
      <c r="P855" s="32" t="s">
        <v>31</v>
      </c>
    </row>
    <row r="856" customFormat="false" ht="10.2" hidden="false" customHeight="true" outlineLevel="0" collapsed="false">
      <c r="A856" s="33" t="s">
        <v>2877</v>
      </c>
      <c r="B856" s="76" t="s">
        <v>93</v>
      </c>
      <c r="C856" s="3" t="s">
        <v>2878</v>
      </c>
      <c r="D856" s="3" t="s">
        <v>2879</v>
      </c>
      <c r="E856" s="34" t="n">
        <v>73.8</v>
      </c>
      <c r="F856" s="35" t="n">
        <f aca="false">E856*1.0712</f>
        <v>79.05456</v>
      </c>
      <c r="G856" s="35" t="n">
        <f aca="false">F856*1.0609</f>
        <v>83.868982704</v>
      </c>
      <c r="H856" s="36" t="n">
        <f aca="false">G856*1.025</f>
        <v>85.9657072716</v>
      </c>
      <c r="I856" s="36" t="n">
        <f aca="false">H856*1.05</f>
        <v>90.26399263518</v>
      </c>
      <c r="J856" s="36" t="n">
        <f aca="false">I856*1.02</f>
        <v>92.0692724878836</v>
      </c>
      <c r="K856" s="35" t="n">
        <f aca="false">J856*1.1</f>
        <v>101.276199736672</v>
      </c>
      <c r="L856" s="36" t="n">
        <f aca="false">K856*1.099</f>
        <v>111.302543510602</v>
      </c>
      <c r="M856" s="37" t="n">
        <v>0.754</v>
      </c>
      <c r="N856" s="3" t="n">
        <v>1</v>
      </c>
      <c r="O856" s="38" t="s">
        <v>2880</v>
      </c>
      <c r="P856" s="32" t="s">
        <v>31</v>
      </c>
    </row>
    <row r="857" customFormat="false" ht="10.2" hidden="false" customHeight="true" outlineLevel="0" collapsed="false">
      <c r="A857" s="27" t="s">
        <v>2881</v>
      </c>
      <c r="B857" s="66" t="s">
        <v>93</v>
      </c>
      <c r="C857" s="21" t="s">
        <v>2882</v>
      </c>
      <c r="D857" s="21" t="s">
        <v>2883</v>
      </c>
      <c r="E857" s="28" t="n">
        <v>3</v>
      </c>
      <c r="F857" s="29" t="n">
        <f aca="false">E857*1.0712</f>
        <v>3.2136</v>
      </c>
      <c r="G857" s="29" t="n">
        <f aca="false">F857*1.0609</f>
        <v>3.40930824</v>
      </c>
      <c r="H857" s="23" t="n">
        <f aca="false">G857*1.025</f>
        <v>3.494540946</v>
      </c>
      <c r="I857" s="23" t="n">
        <f aca="false">H857*1.05</f>
        <v>3.6692679933</v>
      </c>
      <c r="J857" s="23" t="n">
        <f aca="false">I857*1.02</f>
        <v>3.742653353166</v>
      </c>
      <c r="K857" s="29" t="n">
        <f aca="false">J857*1.1</f>
        <v>4.1169186884826</v>
      </c>
      <c r="L857" s="23" t="n">
        <v>4.5</v>
      </c>
      <c r="M857" s="30" t="n">
        <v>0.06</v>
      </c>
      <c r="N857" s="21" t="n">
        <v>1</v>
      </c>
      <c r="O857" s="31" t="s">
        <v>2884</v>
      </c>
      <c r="P857" s="67" t="s">
        <v>1018</v>
      </c>
    </row>
    <row r="858" customFormat="false" ht="10.2" hidden="false" customHeight="true" outlineLevel="0" collapsed="false">
      <c r="A858" s="33" t="s">
        <v>2885</v>
      </c>
      <c r="B858" s="76" t="s">
        <v>93</v>
      </c>
      <c r="C858" s="3" t="s">
        <v>2886</v>
      </c>
      <c r="D858" s="3" t="s">
        <v>2438</v>
      </c>
      <c r="E858" s="34" t="n">
        <v>7</v>
      </c>
      <c r="F858" s="35" t="n">
        <f aca="false">E858*1.0712</f>
        <v>7.4984</v>
      </c>
      <c r="G858" s="35" t="n">
        <f aca="false">F858*1.0609</f>
        <v>7.95505256</v>
      </c>
      <c r="H858" s="36" t="n">
        <f aca="false">G858*1.025</f>
        <v>8.153928874</v>
      </c>
      <c r="I858" s="36" t="n">
        <f aca="false">H858*1.05</f>
        <v>8.5616253177</v>
      </c>
      <c r="J858" s="36" t="n">
        <f aca="false">I858*1.02</f>
        <v>8.732857824054</v>
      </c>
      <c r="K858" s="35" t="n">
        <f aca="false">J858*1.1</f>
        <v>9.6061436064594</v>
      </c>
      <c r="L858" s="36" t="n">
        <f aca="false">K858*1.099</f>
        <v>10.5571518234989</v>
      </c>
      <c r="M858" s="37" t="n">
        <v>0.005</v>
      </c>
      <c r="N858" s="3" t="n">
        <v>1</v>
      </c>
      <c r="O858" s="38" t="s">
        <v>2887</v>
      </c>
      <c r="P858" s="32" t="s">
        <v>2256</v>
      </c>
    </row>
    <row r="859" customFormat="false" ht="10.2" hidden="false" customHeight="true" outlineLevel="0" collapsed="false">
      <c r="A859" s="41" t="s">
        <v>2888</v>
      </c>
      <c r="B859" s="77" t="s">
        <v>19</v>
      </c>
      <c r="C859" s="45" t="s">
        <v>2889</v>
      </c>
      <c r="D859" s="45" t="s">
        <v>2890</v>
      </c>
      <c r="E859" s="34" t="n">
        <v>19.4</v>
      </c>
      <c r="F859" s="35" t="n">
        <f aca="false">E859*1.0712</f>
        <v>20.78128</v>
      </c>
      <c r="G859" s="35" t="n">
        <f aca="false">F859*1.0609</f>
        <v>22.046859952</v>
      </c>
      <c r="H859" s="36" t="n">
        <f aca="false">G859*1.025</f>
        <v>22.5980314508</v>
      </c>
      <c r="I859" s="36" t="n">
        <f aca="false">H859*1.05</f>
        <v>23.72793302334</v>
      </c>
      <c r="J859" s="36" t="n">
        <f aca="false">I859*1.02</f>
        <v>24.2024916838068</v>
      </c>
      <c r="K859" s="36" t="n">
        <f aca="false">J859*1.08</f>
        <v>26.1386910185113</v>
      </c>
      <c r="L859" s="36" t="n">
        <f aca="false">K859*1.099</f>
        <v>28.726421429344</v>
      </c>
      <c r="M859" s="39" t="n">
        <v>0.001</v>
      </c>
      <c r="N859" s="3" t="n">
        <v>1</v>
      </c>
      <c r="O859" s="40" t="s">
        <v>2891</v>
      </c>
      <c r="P859" s="32" t="s">
        <v>31</v>
      </c>
    </row>
    <row r="860" customFormat="false" ht="10.2" hidden="false" customHeight="true" outlineLevel="0" collapsed="false">
      <c r="A860" s="33" t="s">
        <v>2892</v>
      </c>
      <c r="B860" s="76" t="s">
        <v>93</v>
      </c>
      <c r="C860" s="3" t="s">
        <v>2893</v>
      </c>
      <c r="D860" s="3" t="s">
        <v>2894</v>
      </c>
      <c r="E860" s="34" t="n">
        <v>18</v>
      </c>
      <c r="F860" s="35" t="n">
        <f aca="false">E860*1.0712</f>
        <v>19.2816</v>
      </c>
      <c r="G860" s="35" t="n">
        <f aca="false">F860*1.0609</f>
        <v>20.45584944</v>
      </c>
      <c r="H860" s="36" t="n">
        <f aca="false">G860*1.025</f>
        <v>20.967245676</v>
      </c>
      <c r="I860" s="36" t="n">
        <f aca="false">H860*1.05</f>
        <v>22.0156079598</v>
      </c>
      <c r="J860" s="36" t="n">
        <f aca="false">I860*1.02</f>
        <v>22.455920118996</v>
      </c>
      <c r="K860" s="35" t="n">
        <f aca="false">J860*1.1</f>
        <v>24.7015121308956</v>
      </c>
      <c r="L860" s="36" t="n">
        <f aca="false">K860*1.099</f>
        <v>27.1469618318543</v>
      </c>
      <c r="M860" s="37" t="n">
        <v>0.0995</v>
      </c>
      <c r="N860" s="3" t="n">
        <v>1</v>
      </c>
      <c r="O860" s="38" t="s">
        <v>2895</v>
      </c>
      <c r="P860" s="32" t="s">
        <v>31</v>
      </c>
    </row>
    <row r="861" customFormat="false" ht="10.2" hidden="false" customHeight="true" outlineLevel="0" collapsed="false">
      <c r="A861" s="33" t="s">
        <v>2896</v>
      </c>
      <c r="B861" s="76" t="s">
        <v>19</v>
      </c>
      <c r="C861" s="3" t="s">
        <v>2897</v>
      </c>
      <c r="D861" s="3" t="s">
        <v>2898</v>
      </c>
      <c r="E861" s="34" t="n">
        <v>33.5</v>
      </c>
      <c r="F861" s="35" t="n">
        <f aca="false">E861*1.0712</f>
        <v>35.8852</v>
      </c>
      <c r="G861" s="35" t="n">
        <f aca="false">F861*1.0609</f>
        <v>38.07060868</v>
      </c>
      <c r="H861" s="36" t="n">
        <f aca="false">G861*1.025</f>
        <v>39.022373897</v>
      </c>
      <c r="I861" s="36" t="n">
        <f aca="false">H861*1.05</f>
        <v>40.97349259185</v>
      </c>
      <c r="J861" s="36" t="n">
        <f aca="false">I861*1.02</f>
        <v>41.792962443687</v>
      </c>
      <c r="K861" s="36" t="n">
        <f aca="false">J861*1.08</f>
        <v>45.136399439182</v>
      </c>
      <c r="L861" s="36" t="n">
        <f aca="false">K861*1.099</f>
        <v>49.604902983661</v>
      </c>
      <c r="M861" s="37" t="n">
        <v>0.01</v>
      </c>
      <c r="N861" s="3" t="n">
        <v>1</v>
      </c>
      <c r="O861" s="38" t="s">
        <v>2899</v>
      </c>
      <c r="P861" s="32" t="s">
        <v>31</v>
      </c>
    </row>
    <row r="862" customFormat="false" ht="10.2" hidden="false" customHeight="true" outlineLevel="0" collapsed="false">
      <c r="A862" s="33" t="n">
        <v>776230099</v>
      </c>
      <c r="B862" s="76" t="s">
        <v>19</v>
      </c>
      <c r="C862" s="3" t="s">
        <v>2897</v>
      </c>
      <c r="D862" s="3" t="s">
        <v>2900</v>
      </c>
      <c r="E862" s="34" t="n">
        <v>32.4</v>
      </c>
      <c r="F862" s="35" t="n">
        <f aca="false">E862*1.0712</f>
        <v>34.70688</v>
      </c>
      <c r="G862" s="35" t="n">
        <f aca="false">F862*1.0609</f>
        <v>36.820528992</v>
      </c>
      <c r="H862" s="36" t="n">
        <f aca="false">G862*1.025</f>
        <v>37.7410422168</v>
      </c>
      <c r="I862" s="36" t="n">
        <f aca="false">H862*1.05</f>
        <v>39.62809432764</v>
      </c>
      <c r="J862" s="36" t="n">
        <f aca="false">I862*1.02</f>
        <v>40.4206562141928</v>
      </c>
      <c r="K862" s="36" t="n">
        <f aca="false">J862*1.08</f>
        <v>43.6543087113282</v>
      </c>
      <c r="L862" s="36" t="n">
        <f aca="false">K862*1.099</f>
        <v>47.9760852737497</v>
      </c>
      <c r="M862" s="37" t="n">
        <v>0.01</v>
      </c>
      <c r="N862" s="3" t="n">
        <v>1</v>
      </c>
      <c r="O862" s="38" t="s">
        <v>2901</v>
      </c>
      <c r="P862" s="32" t="s">
        <v>31</v>
      </c>
    </row>
    <row r="863" customFormat="false" ht="10.2" hidden="false" customHeight="true" outlineLevel="0" collapsed="false">
      <c r="A863" s="33" t="s">
        <v>2902</v>
      </c>
      <c r="B863" s="76" t="s">
        <v>19</v>
      </c>
      <c r="C863" s="3" t="s">
        <v>2903</v>
      </c>
      <c r="D863" s="3"/>
      <c r="E863" s="34" t="n">
        <v>3.8</v>
      </c>
      <c r="F863" s="35" t="n">
        <f aca="false">E863*1.0712</f>
        <v>4.07056</v>
      </c>
      <c r="G863" s="35" t="n">
        <f aca="false">F863*1.0609</f>
        <v>4.318457104</v>
      </c>
      <c r="H863" s="36" t="n">
        <f aca="false">G863*1.025</f>
        <v>4.4264185316</v>
      </c>
      <c r="I863" s="36" t="n">
        <f aca="false">H863*1.05</f>
        <v>4.64773945818</v>
      </c>
      <c r="J863" s="36" t="n">
        <f aca="false">I863*1.02</f>
        <v>4.7406942473436</v>
      </c>
      <c r="K863" s="36" t="n">
        <f aca="false">J863*1.08</f>
        <v>5.11994978713109</v>
      </c>
      <c r="L863" s="36" t="n">
        <f aca="false">K863*1.099</f>
        <v>5.62682481605706</v>
      </c>
      <c r="M863" s="37" t="n">
        <v>0.007</v>
      </c>
      <c r="N863" s="3" t="n">
        <v>1</v>
      </c>
      <c r="O863" s="44" t="s">
        <v>2904</v>
      </c>
      <c r="P863" s="32" t="s">
        <v>31</v>
      </c>
    </row>
    <row r="864" customFormat="false" ht="10.2" hidden="false" customHeight="true" outlineLevel="0" collapsed="false">
      <c r="A864" s="41" t="s">
        <v>2905</v>
      </c>
      <c r="B864" s="77" t="s">
        <v>19</v>
      </c>
      <c r="C864" s="45" t="s">
        <v>2906</v>
      </c>
      <c r="D864" s="45" t="s">
        <v>2907</v>
      </c>
      <c r="E864" s="34" t="n">
        <v>7</v>
      </c>
      <c r="F864" s="35" t="n">
        <f aca="false">E864*1.0712</f>
        <v>7.4984</v>
      </c>
      <c r="G864" s="35" t="n">
        <f aca="false">F864*1.0609</f>
        <v>7.95505256</v>
      </c>
      <c r="H864" s="36" t="n">
        <f aca="false">G864*1.025</f>
        <v>8.153928874</v>
      </c>
      <c r="I864" s="36" t="n">
        <f aca="false">H864*1.05</f>
        <v>8.5616253177</v>
      </c>
      <c r="J864" s="36" t="n">
        <f aca="false">I864*1.02</f>
        <v>8.732857824054</v>
      </c>
      <c r="K864" s="36" t="n">
        <f aca="false">J864*1.08</f>
        <v>9.43148644997832</v>
      </c>
      <c r="L864" s="36" t="n">
        <f aca="false">K864*1.099</f>
        <v>10.3652036085262</v>
      </c>
      <c r="M864" s="39" t="n">
        <v>0.001</v>
      </c>
      <c r="N864" s="3" t="n">
        <v>1</v>
      </c>
      <c r="O864" s="40" t="s">
        <v>2908</v>
      </c>
      <c r="P864" s="32" t="s">
        <v>31</v>
      </c>
    </row>
    <row r="865" s="61" customFormat="true" ht="10.2" hidden="false" customHeight="true" outlineLevel="0" collapsed="false">
      <c r="A865" s="57" t="s">
        <v>2909</v>
      </c>
      <c r="B865" s="57" t="s">
        <v>93</v>
      </c>
      <c r="C865" s="58" t="s">
        <v>2910</v>
      </c>
      <c r="D865" s="58" t="s">
        <v>2250</v>
      </c>
      <c r="E865" s="58"/>
      <c r="F865" s="58"/>
      <c r="G865" s="58"/>
      <c r="H865" s="58"/>
      <c r="I865" s="58"/>
      <c r="J865" s="58" t="n">
        <v>27.3</v>
      </c>
      <c r="K865" s="36" t="n">
        <f aca="false">J865*1.075</f>
        <v>29.3475</v>
      </c>
      <c r="L865" s="36" t="n">
        <f aca="false">K865*1.099</f>
        <v>32.2529025</v>
      </c>
      <c r="M865" s="58" t="n">
        <v>0.148</v>
      </c>
      <c r="N865" s="58" t="n">
        <v>1</v>
      </c>
      <c r="O865" s="132" t="s">
        <v>2911</v>
      </c>
      <c r="P865" s="60" t="s">
        <v>96</v>
      </c>
    </row>
    <row r="866" customFormat="false" ht="10.2" hidden="false" customHeight="true" outlineLevel="0" collapsed="false">
      <c r="A866" s="27" t="s">
        <v>2912</v>
      </c>
      <c r="B866" s="66" t="s">
        <v>273</v>
      </c>
      <c r="C866" s="21" t="s">
        <v>2913</v>
      </c>
      <c r="D866" s="21" t="s">
        <v>2914</v>
      </c>
      <c r="E866" s="28" t="n">
        <v>2.9</v>
      </c>
      <c r="F866" s="29" t="n">
        <f aca="false">E866*1.0712</f>
        <v>3.10648</v>
      </c>
      <c r="G866" s="29" t="n">
        <f aca="false">F866*1.0609</f>
        <v>3.295664632</v>
      </c>
      <c r="H866" s="23" t="n">
        <f aca="false">G866*1.025</f>
        <v>3.3780562478</v>
      </c>
      <c r="I866" s="23" t="n">
        <f aca="false">H866*1.125</f>
        <v>3.800313278775</v>
      </c>
      <c r="J866" s="23" t="n">
        <f aca="false">I866*1.02</f>
        <v>3.8763195443505</v>
      </c>
      <c r="K866" s="23" t="n">
        <f aca="false">J866*1.13</f>
        <v>4.38024108511606</v>
      </c>
      <c r="L866" s="23" t="n">
        <v>4.7</v>
      </c>
      <c r="M866" s="30" t="n">
        <v>0.102</v>
      </c>
      <c r="N866" s="21" t="n">
        <v>1</v>
      </c>
      <c r="O866" s="31" t="s">
        <v>2915</v>
      </c>
      <c r="P866" s="67" t="s">
        <v>2775</v>
      </c>
    </row>
    <row r="867" customFormat="false" ht="10.2" hidden="false" customHeight="true" outlineLevel="0" collapsed="false">
      <c r="A867" s="41" t="s">
        <v>2916</v>
      </c>
      <c r="B867" s="77" t="s">
        <v>2194</v>
      </c>
      <c r="C867" s="3" t="s">
        <v>2917</v>
      </c>
      <c r="D867" s="45" t="s">
        <v>2918</v>
      </c>
      <c r="E867" s="34" t="n">
        <v>2.9</v>
      </c>
      <c r="F867" s="35" t="n">
        <f aca="false">E867*1.0712</f>
        <v>3.10648</v>
      </c>
      <c r="G867" s="35" t="n">
        <f aca="false">F867*1.0609</f>
        <v>3.295664632</v>
      </c>
      <c r="H867" s="36" t="n">
        <f aca="false">G867*1.025</f>
        <v>3.3780562478</v>
      </c>
      <c r="I867" s="36" t="n">
        <f aca="false">H867*1.125</f>
        <v>3.800313278775</v>
      </c>
      <c r="J867" s="36" t="n">
        <f aca="false">I867*1.02</f>
        <v>3.8763195443505</v>
      </c>
      <c r="K867" s="36" t="n">
        <f aca="false">J867*1.21</f>
        <v>4.6903466486641</v>
      </c>
      <c r="L867" s="36" t="n">
        <f aca="false">K867*1.069</f>
        <v>5.01398056742193</v>
      </c>
      <c r="M867" s="39" t="n">
        <v>0.039</v>
      </c>
      <c r="N867" s="3" t="n">
        <v>1</v>
      </c>
      <c r="O867" s="40" t="s">
        <v>2919</v>
      </c>
      <c r="P867" s="32" t="s">
        <v>31</v>
      </c>
    </row>
    <row r="868" customFormat="false" ht="10.2" hidden="false" customHeight="true" outlineLevel="0" collapsed="false">
      <c r="A868" s="41" t="s">
        <v>2920</v>
      </c>
      <c r="B868" s="77" t="s">
        <v>2194</v>
      </c>
      <c r="C868" s="3" t="s">
        <v>2921</v>
      </c>
      <c r="D868" s="45" t="s">
        <v>2922</v>
      </c>
      <c r="E868" s="34" t="n">
        <v>0.7</v>
      </c>
      <c r="F868" s="35" t="n">
        <f aca="false">E868*1.0712</f>
        <v>0.74984</v>
      </c>
      <c r="G868" s="35" t="n">
        <f aca="false">F868*1.0609</f>
        <v>0.795505256</v>
      </c>
      <c r="H868" s="36" t="n">
        <f aca="false">G868*1.025</f>
        <v>0.8153928874</v>
      </c>
      <c r="I868" s="36" t="n">
        <f aca="false">H868*1.125</f>
        <v>0.917316998325</v>
      </c>
      <c r="J868" s="36" t="n">
        <f aca="false">I868*1.02</f>
        <v>0.9356633382915</v>
      </c>
      <c r="K868" s="36" t="n">
        <f aca="false">J868*1.21</f>
        <v>1.13215263933271</v>
      </c>
      <c r="L868" s="36" t="n">
        <f aca="false">K868*1.069</f>
        <v>1.21027117144667</v>
      </c>
      <c r="M868" s="39" t="n">
        <v>0.006</v>
      </c>
      <c r="N868" s="3" t="n">
        <v>1</v>
      </c>
      <c r="O868" s="40" t="s">
        <v>2923</v>
      </c>
      <c r="P868" s="32" t="s">
        <v>31</v>
      </c>
    </row>
    <row r="869" customFormat="false" ht="10.2" hidden="false" customHeight="true" outlineLevel="0" collapsed="false">
      <c r="A869" s="33" t="s">
        <v>2924</v>
      </c>
      <c r="B869" s="76" t="s">
        <v>2194</v>
      </c>
      <c r="C869" s="3" t="s">
        <v>2925</v>
      </c>
      <c r="D869" s="3" t="s">
        <v>2926</v>
      </c>
      <c r="E869" s="34" t="n">
        <v>3.1</v>
      </c>
      <c r="F869" s="35" t="n">
        <f aca="false">E869*1.0712</f>
        <v>3.32072</v>
      </c>
      <c r="G869" s="35" t="n">
        <f aca="false">F869*1.0609</f>
        <v>3.522951848</v>
      </c>
      <c r="H869" s="36" t="n">
        <f aca="false">G869*1.025</f>
        <v>3.6110256442</v>
      </c>
      <c r="I869" s="36" t="n">
        <f aca="false">H869*1.125</f>
        <v>4.062403849725</v>
      </c>
      <c r="J869" s="36" t="n">
        <f aca="false">I869*1.02</f>
        <v>4.1436519267195</v>
      </c>
      <c r="K869" s="36" t="n">
        <f aca="false">J869*1.21</f>
        <v>5.01381883133059</v>
      </c>
      <c r="L869" s="36" t="n">
        <f aca="false">K869*1.069</f>
        <v>5.35977233069241</v>
      </c>
      <c r="M869" s="37" t="n">
        <v>0.012</v>
      </c>
      <c r="N869" s="3" t="n">
        <v>1</v>
      </c>
      <c r="O869" s="38" t="s">
        <v>2927</v>
      </c>
      <c r="P869" s="32" t="s">
        <v>1254</v>
      </c>
    </row>
    <row r="870" customFormat="false" ht="10.2" hidden="false" customHeight="true" outlineLevel="0" collapsed="false">
      <c r="A870" s="33" t="s">
        <v>2928</v>
      </c>
      <c r="B870" s="76" t="s">
        <v>1219</v>
      </c>
      <c r="C870" s="3" t="s">
        <v>2929</v>
      </c>
      <c r="D870" s="3" t="s">
        <v>2930</v>
      </c>
      <c r="E870" s="34" t="n">
        <v>2.9</v>
      </c>
      <c r="F870" s="35" t="n">
        <f aca="false">E870*1.0712</f>
        <v>3.10648</v>
      </c>
      <c r="G870" s="35" t="n">
        <f aca="false">F870*1.0609</f>
        <v>3.295664632</v>
      </c>
      <c r="H870" s="36" t="n">
        <f aca="false">G870*1.025</f>
        <v>3.3780562478</v>
      </c>
      <c r="I870" s="36" t="n">
        <f aca="false">H870*1.125</f>
        <v>3.800313278775</v>
      </c>
      <c r="J870" s="36" t="n">
        <f aca="false">I870*1.02</f>
        <v>3.8763195443505</v>
      </c>
      <c r="K870" s="36" t="n">
        <f aca="false">J870*1.13</f>
        <v>4.38024108511606</v>
      </c>
      <c r="L870" s="36" t="n">
        <f aca="false">K870*1.069</f>
        <v>4.68247771998907</v>
      </c>
      <c r="M870" s="37" t="n">
        <v>0.034</v>
      </c>
      <c r="N870" s="3" t="n">
        <v>1</v>
      </c>
      <c r="O870" s="38" t="s">
        <v>2931</v>
      </c>
      <c r="P870" s="32" t="s">
        <v>2023</v>
      </c>
    </row>
    <row r="871" customFormat="false" ht="10.2" hidden="false" customHeight="true" outlineLevel="0" collapsed="false">
      <c r="A871" s="38" t="s">
        <v>2932</v>
      </c>
      <c r="B871" s="38" t="s">
        <v>19</v>
      </c>
      <c r="C871" s="3" t="s">
        <v>2933</v>
      </c>
      <c r="D871" s="3" t="s">
        <v>2934</v>
      </c>
      <c r="E871" s="34" t="n">
        <v>9.9</v>
      </c>
      <c r="F871" s="35" t="n">
        <f aca="false">E871*1.0712</f>
        <v>10.60488</v>
      </c>
      <c r="G871" s="35" t="n">
        <f aca="false">F871*1.0609</f>
        <v>11.250717192</v>
      </c>
      <c r="H871" s="36" t="n">
        <f aca="false">G871*1.025</f>
        <v>11.5319851218</v>
      </c>
      <c r="I871" s="36" t="n">
        <f aca="false">H871*1.05</f>
        <v>12.10858437789</v>
      </c>
      <c r="J871" s="36" t="n">
        <f aca="false">I871*1.02</f>
        <v>12.3507560654478</v>
      </c>
      <c r="K871" s="35" t="n">
        <f aca="false">J871*1.1</f>
        <v>13.5858316719926</v>
      </c>
      <c r="L871" s="36" t="n">
        <f aca="false">K871*1.099</f>
        <v>14.9308290075198</v>
      </c>
      <c r="M871" s="46" t="n">
        <v>0.009</v>
      </c>
      <c r="N871" s="3" t="n">
        <v>1</v>
      </c>
      <c r="O871" s="47" t="s">
        <v>2935</v>
      </c>
      <c r="P871" s="32" t="s">
        <v>31</v>
      </c>
    </row>
    <row r="872" customFormat="false" ht="10.2" hidden="false" customHeight="true" outlineLevel="0" collapsed="false">
      <c r="A872" s="38" t="s">
        <v>2936</v>
      </c>
      <c r="B872" s="38" t="s">
        <v>19</v>
      </c>
      <c r="C872" s="127" t="s">
        <v>2937</v>
      </c>
      <c r="D872" s="3" t="s">
        <v>2938</v>
      </c>
      <c r="E872" s="34" t="n">
        <v>16.9</v>
      </c>
      <c r="F872" s="35" t="n">
        <f aca="false">E872*1.0712</f>
        <v>18.10328</v>
      </c>
      <c r="G872" s="35" t="n">
        <f aca="false">F872*1.0609</f>
        <v>19.205769752</v>
      </c>
      <c r="H872" s="36" t="n">
        <f aca="false">G872*1.025</f>
        <v>19.6859139958</v>
      </c>
      <c r="I872" s="36" t="n">
        <f aca="false">H872*1.05</f>
        <v>20.67020969559</v>
      </c>
      <c r="J872" s="36" t="n">
        <f aca="false">I872*1.02</f>
        <v>21.0836138895018</v>
      </c>
      <c r="K872" s="35" t="n">
        <f aca="false">J872*1.1</f>
        <v>23.191975278452</v>
      </c>
      <c r="L872" s="36" t="n">
        <f aca="false">K872*1.099</f>
        <v>25.4879808310187</v>
      </c>
      <c r="M872" s="37" t="n">
        <v>0.05</v>
      </c>
      <c r="N872" s="3" t="n">
        <v>1</v>
      </c>
      <c r="O872" s="75" t="s">
        <v>2939</v>
      </c>
      <c r="P872" s="32" t="s">
        <v>31</v>
      </c>
    </row>
    <row r="875" s="143" customFormat="true" ht="10.2" hidden="false" customHeight="true" outlineLevel="0" collapsed="false">
      <c r="B875" s="144"/>
    </row>
    <row r="876" s="143" customFormat="true" ht="10.2" hidden="false" customHeight="true" outlineLevel="0" collapsed="false">
      <c r="B876" s="144"/>
    </row>
    <row r="877" s="143" customFormat="true" ht="10.2" hidden="false" customHeight="true" outlineLevel="0" collapsed="false">
      <c r="A877" s="145"/>
      <c r="B877" s="145"/>
      <c r="O877" s="146"/>
      <c r="P877" s="147"/>
    </row>
  </sheetData>
  <printOptions headings="false" gridLines="false" gridLinesSet="true" horizontalCentered="false" verticalCentered="false"/>
  <pageMargins left="0.157638888888889" right="0.118055555555556" top="0.157638888888889" bottom="0.19652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8" manualBreakCount="8">
    <brk id="107" man="true" max="16383" min="0"/>
    <brk id="311" man="true" max="16383" min="0"/>
    <brk id="396" man="true" max="16383" min="0"/>
    <brk id="458" man="true" max="16383" min="0"/>
    <brk id="562" man="true" max="16383" min="0"/>
    <brk id="694" man="true" max="16383" min="0"/>
    <brk id="748" man="true" max="16383" min="0"/>
    <brk id="825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ColWidth="8.6875" defaultRowHeight="13.2" zeroHeight="false" outlineLevelRow="0" outlineLevelCol="0"/>
  <sheetData>
    <row r="1" customFormat="false" ht="13.2" hidden="false" customHeight="false" outlineLevel="0" collapsed="false">
      <c r="B1" s="0" t="s">
        <v>2940</v>
      </c>
      <c r="C1" s="148" t="s">
        <v>2941</v>
      </c>
    </row>
    <row r="3" customFormat="false" ht="13.2" hidden="false" customHeight="false" outlineLevel="0" collapsed="false">
      <c r="B3" s="0" t="s">
        <v>2942</v>
      </c>
      <c r="C3" s="149" t="n">
        <v>0.099</v>
      </c>
    </row>
    <row r="4" customFormat="false" ht="13.2" hidden="false" customHeight="false" outlineLevel="0" collapsed="false">
      <c r="B4" s="0" t="s">
        <v>2943</v>
      </c>
      <c r="C4" s="149" t="n">
        <v>0.099</v>
      </c>
    </row>
    <row r="5" customFormat="false" ht="13.2" hidden="false" customHeight="false" outlineLevel="0" collapsed="false">
      <c r="B5" s="0" t="s">
        <v>2944</v>
      </c>
      <c r="C5" s="149" t="n">
        <v>0.069</v>
      </c>
    </row>
    <row r="6" customFormat="false" ht="13.2" hidden="false" customHeight="false" outlineLevel="0" collapsed="false">
      <c r="B6" s="0" t="s">
        <v>2945</v>
      </c>
      <c r="C6" s="149" t="n">
        <v>0.069</v>
      </c>
    </row>
    <row r="7" customFormat="false" ht="13.2" hidden="false" customHeight="false" outlineLevel="0" collapsed="false">
      <c r="B7" s="148" t="s">
        <v>2946</v>
      </c>
      <c r="C7" s="149" t="n">
        <v>0.069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  <Company>SCHELL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2004-11-30T13:17:27Z</dcterms:created>
  <dc:creator>hunold</dc:creator>
  <dc:description/>
  <dc:language>sk-SK</dc:language>
  <cp:lastModifiedBy>ibahn</cp:lastModifiedBy>
  <cp:lastPrinted>2022-02-18T09:58:41Z</cp:lastPrinted>
  <dcterms:modified xsi:type="dcterms:W3CDTF">2022-11-30T07:53:10Z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